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defaultThemeVersion="124226"/>
  <mc:AlternateContent xmlns:mc="http://schemas.openxmlformats.org/markup-compatibility/2006">
    <mc:Choice Requires="x15">
      <x15ac:absPath xmlns:x15ac="http://schemas.microsoft.com/office/spreadsheetml/2010/11/ac" url="C:\Users\alasd\Documents\SCIO\"/>
    </mc:Choice>
  </mc:AlternateContent>
  <xr:revisionPtr revIDLastSave="0" documentId="8_{296C8591-F64D-4380-BDBD-0D3107C10C1F}" xr6:coauthVersionLast="45" xr6:coauthVersionMax="45" xr10:uidLastSave="{00000000-0000-0000-0000-000000000000}"/>
  <bookViews>
    <workbookView xWindow="-108" yWindow="-108" windowWidth="23256" windowHeight="12576" xr2:uid="{00000000-000D-0000-FFFF-FFFF00000000}"/>
  </bookViews>
  <sheets>
    <sheet name="KHAC Development Plan" sheetId="6" r:id="rId1"/>
    <sheet name="SA Healthchecker Recommendation" sheetId="11" r:id="rId2"/>
    <sheet name="          " sheetId="9" r:id="rId3"/>
    <sheet name="KHAC Development Plan - CLOSED" sheetId="8" r:id="rId4"/>
  </sheets>
  <definedNames>
    <definedName name="_xlnm._FilterDatabase" localSheetId="0" hidden="1">'KHAC Development Plan'!$B$8:$J$28</definedName>
    <definedName name="_xlnm._FilterDatabase" localSheetId="3" hidden="1">'KHAC Development Plan - CLOSED'!$B$8:$I$32</definedName>
    <definedName name="_xlnm.Print_Area" localSheetId="1">'SA Healthchecker Recommendation'!$A$1:$C$40,'SA Healthchecker Recommendation'!$D$7:$F$47</definedName>
    <definedName name="_xlnm.Print_Titles" localSheetId="0">'KHAC Development Plan'!$1:$8</definedName>
    <definedName name="_xlnm.Print_Titles" localSheetId="3">'KHAC Development Plan - CLOSED'!$8:$8</definedName>
  </definedNames>
  <calcPr calcId="191029"/>
</workbook>
</file>

<file path=xl/calcChain.xml><?xml version="1.0" encoding="utf-8"?>
<calcChain xmlns="http://schemas.openxmlformats.org/spreadsheetml/2006/main">
  <c r="J2" i="6" l="1"/>
  <c r="J3" i="6"/>
  <c r="G2" i="6"/>
  <c r="H3" i="8" l="1"/>
  <c r="H6" i="8"/>
  <c r="H5" i="8"/>
  <c r="H4" i="8"/>
  <c r="H2" i="8"/>
  <c r="G4" i="6" l="1"/>
  <c r="G5" i="6"/>
  <c r="G3" i="6"/>
</calcChain>
</file>

<file path=xl/sharedStrings.xml><?xml version="1.0" encoding="utf-8"?>
<sst xmlns="http://schemas.openxmlformats.org/spreadsheetml/2006/main" count="508" uniqueCount="287">
  <si>
    <t>Objectives</t>
  </si>
  <si>
    <t>Deliverable</t>
  </si>
  <si>
    <t>Not started</t>
  </si>
  <si>
    <t>Status</t>
  </si>
  <si>
    <r>
      <t xml:space="preserve">Timescales
</t>
    </r>
    <r>
      <rPr>
        <b/>
        <sz val="12"/>
        <color indexed="9"/>
        <rFont val="Arial"/>
        <family val="2"/>
      </rPr>
      <t>(Forecast or Actual)</t>
    </r>
  </si>
  <si>
    <t>Club Function</t>
  </si>
  <si>
    <t>Task</t>
  </si>
  <si>
    <t>Finance</t>
  </si>
  <si>
    <t>Club Admin</t>
  </si>
  <si>
    <t>Increase efficiency of membership payments</t>
  </si>
  <si>
    <t>Understand how Gift Aid can be used to benefit the club</t>
  </si>
  <si>
    <t>Establish Finacial Plan and set budgets for each sub-team to control spend</t>
  </si>
  <si>
    <t>Move to online Membership System</t>
  </si>
  <si>
    <t>Increase Membership payments by 10%</t>
  </si>
  <si>
    <t>Research use of Gift Aid for benefits</t>
  </si>
  <si>
    <t>Trustee 
Owner</t>
  </si>
  <si>
    <t>Robust Financial Planning</t>
  </si>
  <si>
    <t>In-work</t>
  </si>
  <si>
    <t>Indentify any gaps?
- Increase Opportunities / Additional Club Comps ?</t>
  </si>
  <si>
    <t>Competition</t>
  </si>
  <si>
    <t>Coaching</t>
  </si>
  <si>
    <t>Ensure fit for Purpose Coaching Structure</t>
  </si>
  <si>
    <t>Increase Coaches Skills and Knowledge</t>
  </si>
  <si>
    <t>Encourage coaches to increase there coaching qualifications
- Progress to next coaching level
- CPD
- Coach Mentoring</t>
  </si>
  <si>
    <t>Identify Gaps. Re-organise and recruit additional coaches as neccesary</t>
  </si>
  <si>
    <t>Compare current coaching structure with membership to ensure all areas are provided for within capacity</t>
  </si>
  <si>
    <t>Volunteers</t>
  </si>
  <si>
    <t>Increase knowledge and skills of volunteers</t>
  </si>
  <si>
    <t>Consolidate and create skills database that can be accessed by volunteers. Communicate and encourage volunteers to update over time.</t>
  </si>
  <si>
    <t>Up to date volunteers skills matrix to help identify coach education and skills gaps.</t>
  </si>
  <si>
    <t>Ensure sufficient level of volunteers for club operation</t>
  </si>
  <si>
    <t>Athletes and Welfare</t>
  </si>
  <si>
    <t>Communicate Welfare Policy and key contacts to the  to membership.</t>
  </si>
  <si>
    <t>Provide Sufficient opportunities for Competitions for all age groups and categories</t>
  </si>
  <si>
    <t>Improve coaching, education and coordination of groups</t>
  </si>
  <si>
    <t>A.Murray</t>
  </si>
  <si>
    <t>Identify Grants to support Club Projects</t>
  </si>
  <si>
    <t>Review Grant Aid avaiable by agencies and channel towards projects</t>
  </si>
  <si>
    <t xml:space="preserve">                  Kilmarnock Harrier &amp; AC - Development Plan</t>
  </si>
  <si>
    <t>Improve Membership Process</t>
  </si>
  <si>
    <t xml:space="preserve">Increase Membership
</t>
  </si>
  <si>
    <t xml:space="preserve">Support club Committee and Board to increase membership
- Identify opportunities for membership growth                                                                                                 
- Review current capacity (junior and senior)                                  
- Promote club at Running events, Leisure Centres, Gyms, Local press and use social media to target more adults into the club                                                                                
- Promote club at  school competitions, running events, Lesiure Centres, Local press and social media to target more juniors (when required)
</t>
  </si>
  <si>
    <t>Increase Membership by 10%
(5% annually thereafter)</t>
  </si>
  <si>
    <t xml:space="preserve"> - Implemement a retention monitoring programme for existing members
- Develop a method to document members who leave the club and survey for reasons why
- Create and implement surveys with members who leave the club
- Analysis and feedback results and changes to members</t>
  </si>
  <si>
    <t>Communicate the reasons for athletes leaving and develop initiatives to encourage athlete retention.                                                                                                                                                    
Present list of recommendations based on the comments and ideas of the membership to the general committee and board</t>
  </si>
  <si>
    <t>Member Retention</t>
  </si>
  <si>
    <t>Club Sponsorship</t>
  </si>
  <si>
    <t>Increased Sponsorship Income</t>
  </si>
  <si>
    <t>Competition Calendar</t>
  </si>
  <si>
    <t>Clear communicated events calendar for membership</t>
  </si>
  <si>
    <t>Consolidated list of Feedback. Use Feedabck to target key areas of feedabck and interest.</t>
  </si>
  <si>
    <t>E.Tonner</t>
  </si>
  <si>
    <t>Prepare claim for Gift Aid and submit at year end and pepare template for further claims.</t>
  </si>
  <si>
    <t>Target £2000 of Grant Income annually</t>
  </si>
  <si>
    <t>Consolidated List of Club Equipment</t>
  </si>
  <si>
    <t>Determine equipment required to allow grants to subsidise costs.</t>
  </si>
  <si>
    <t>Review Welfare Policy and procedures to ensure they are fit for purpose.</t>
  </si>
  <si>
    <t>C.Glencorse</t>
  </si>
  <si>
    <t>Clear Communicated Welfare Policy</t>
  </si>
  <si>
    <t>Athlete Pathway</t>
  </si>
  <si>
    <t>G.Short</t>
  </si>
  <si>
    <t>Schools competition pathway to club athletics</t>
  </si>
  <si>
    <t>Review alignment of local EA Schools competions and schools Physical Education curriculum with national schools competitions
i.e Align Schools Cross Country in Jan/Feb before Scottish Schools in March etc (Ayrshire Schools CC is generally in October but Scottish Schools is in March)</t>
  </si>
  <si>
    <t>Achieve closer alignment of local EA Schools competitions and Physical Education curriculum to national schools competitions</t>
  </si>
  <si>
    <t>To produce list of Equipment and canvas coaches to determine the future equipment needs in advance.</t>
  </si>
  <si>
    <t>More robust Club Constitution</t>
  </si>
  <si>
    <t>Revised Club Constitution</t>
  </si>
  <si>
    <t>Governance</t>
  </si>
  <si>
    <t>Review current constitution and propose any changes required</t>
  </si>
  <si>
    <t>Develop a well communicate Calendar of Club competitions and Events
- Online Calendar, Social Media, Fridge calendar ???</t>
  </si>
  <si>
    <t>Business case to employ Head Coach and Role Description</t>
  </si>
  <si>
    <t>Increase coaching expertise. Offer Increased level of coach educational to our coaches. Through further courses or mentoring.</t>
  </si>
  <si>
    <t>Complete</t>
  </si>
  <si>
    <t>Summary of Task Completion</t>
  </si>
  <si>
    <t>In-Work</t>
  </si>
  <si>
    <t>Implement path to join via website, automated emails for key information through to payment.</t>
  </si>
  <si>
    <t xml:space="preserve">Online process to register, organise inductions and payment.
- Currently lots of emails need to be ansered regarding joining
- Make kilmarnockharriers.com/join us web page main point to register and give all information (reduced quantity of emails)
</t>
  </si>
  <si>
    <t>Communicated budgets to the General Committee sub-groups</t>
  </si>
  <si>
    <t>A volunteers database has been created within our online membership database.</t>
  </si>
  <si>
    <t>A 'Former Members' category has been created on our membership database. This also includes field for 'date left' and 'Reason for Leaving' fields. 'Training Night' and 'Group' have also been added to the main database to determine if a specific evening of group has a low retention rate and could be improved. This can be reviewed in Mar'17 and an email sent to those who have not given a reason to determine whether there may be some relevant feedback for the club to improve.</t>
  </si>
  <si>
    <t>Teamapp created to give app calendar of main events to give members/parents a forward view of all events.</t>
  </si>
  <si>
    <t xml:space="preserve">Online process in place for joining and automated email created to direct potential new athletes to Run, Jump and Throw whilst on the waiting list. Induction, Former Members/Volunteer databases added. </t>
  </si>
  <si>
    <t>Grievance and Dciplinary Procedures</t>
  </si>
  <si>
    <t>Review current procedures and modify where required</t>
  </si>
  <si>
    <t>Data Protection compliance</t>
  </si>
  <si>
    <t>Ensure Data Protection adherance</t>
  </si>
  <si>
    <t xml:space="preserve">Find out what the membership want ?
</t>
  </si>
  <si>
    <t xml:space="preserve">Survey to membership
- simple short survey, encourage comments
</t>
  </si>
  <si>
    <t>Recruitment and Work Plan for Pathways Development Officer</t>
  </si>
  <si>
    <t>N/A</t>
  </si>
  <si>
    <t>Scottishathletics have provide some job specifications of similar roles for other clubs. A job description for our club has been prepared. Scottishathletics Partnership Agreement agreed and recruitment process commenced.</t>
  </si>
  <si>
    <t>An online survey (survey monkey) was created and distributed to the membership to  canvas their views. These were reviewed concluding Communication, Coaching and Competition as the main priorities.</t>
  </si>
  <si>
    <t>Explore whether we could employ a Head Coach
- Job Description
- Finance Required
- Identify Line Manager(s)
 - Create Initial Plan</t>
  </si>
  <si>
    <r>
      <t>The club have applied for a £10k grant</t>
    </r>
    <r>
      <rPr>
        <sz val="16"/>
        <color rgb="FFFF0000"/>
        <rFont val="Calibri"/>
        <family val="2"/>
      </rPr>
      <t xml:space="preserve"> </t>
    </r>
    <r>
      <rPr>
        <sz val="16"/>
        <color indexed="8"/>
        <rFont val="Calibri"/>
        <family val="2"/>
      </rPr>
      <t>towards the purchase of new club equipment. This has been completed and sent to the review board. We hope to have a response by Mar 2017 and if successful commence spending in the next financial year.</t>
    </r>
  </si>
  <si>
    <t>Tue/Thur 7pm Begineers group started by our Business Development Officer to increase senior membership. Membership increased by 17% (from 435 to 508).</t>
  </si>
  <si>
    <t>Job spec completed and advertised on 13/07/17.
No applicants received for post on closing date (14/08/17).
Job to be re-advertised.
Job re-advertised on 05/09/17 and 2 applicants received on closing date 28/09/17.
Interviews to take place 13/10/17.
Interviews completed and role filled. Start date 08/01/18.
Work Plan to be completed for commencement of Post.</t>
  </si>
  <si>
    <t>First pass identified the need for Beginners Group for a Tue/Thur evening which could lead to groups being created for lead up to the roonthe toon 10k event.
Pathways Development Officer Work Plan to contain this ongoing action.</t>
  </si>
  <si>
    <t>Move to online membership system (paysubsonline) was established in Apr 2016. The system incurrs a 4% adminstration levy but the net figure has achived more than our 10% target. A final % can be added here when our financial year ends in 29th Feb. 
2016/17 paid Membership  increased by 17%.</t>
  </si>
  <si>
    <t>Revised Grievance and Disciplinary Procedures</t>
  </si>
  <si>
    <t>Coaching Lead actively promoting Coaching courses and CPD to current coaches.
Pathways Development Officer Work Plan to contain this ongoing action.</t>
  </si>
  <si>
    <t>Ongoing</t>
  </si>
  <si>
    <t>Consolidated List required.</t>
  </si>
  <si>
    <t>The constitution has been reviewed an proposals will be put forward for incorporation at the AGM in April 2017. 
Constitution accepted at 2017 AGM.</t>
  </si>
  <si>
    <t>No. off uses of trial software has expired. Colin to look at costs for a licence.
Survey conducted, largely postive comments. Confusion exists over competition strategy and selection policies.</t>
  </si>
  <si>
    <t>Alasdair Murray completed registration form.
KHAC acceptance to HMRC Charities to enable Gift Aid application on 10/10/17 (Ref: 061000040232).
Mike Lynch (GBSport) contacted to determine suitable decleration on Membership Form to allow Gift Aid to be claimed.
Gift Aid is still ongoing with the % split of what can be viewed as a donation still to be confirmed. Kilbachan AAC split their membership fee by membership and a facility fee. Alisdair to seek advice from scottishathletics on the best way forward.</t>
  </si>
  <si>
    <r>
      <t>This has been raised at the Buisness Development Officer Steering Group Meetings. EA Active Schools have an action to influence stronger alignment of the schools competitions. A copy of the scottish schools major competitions has been provide to EA Active Schools via scottishathletics.</t>
    </r>
    <r>
      <rPr>
        <b/>
        <sz val="16"/>
        <color indexed="8"/>
        <rFont val="Calibri"/>
        <family val="2"/>
      </rPr>
      <t xml:space="preserve"> 
</t>
    </r>
    <r>
      <rPr>
        <b/>
        <strike/>
        <sz val="16"/>
        <color indexed="8"/>
        <rFont val="Calibri"/>
        <family val="2"/>
      </rPr>
      <t>TRANSFER TO EAAP.</t>
    </r>
    <r>
      <rPr>
        <b/>
        <sz val="16"/>
        <color indexed="8"/>
        <rFont val="Calibri"/>
        <family val="2"/>
      </rPr>
      <t xml:space="preserve">
Now contained within Club Together officer work plan.</t>
    </r>
  </si>
  <si>
    <t>Graham to attend Alison Johnston, Lead Policy Officer – Scotland Information Commissioners Office seession on the 5th Oct to aid club Data Protection compliance.
Workshop attended 05/10/17. Graham to coordinate a compliant club Data Protection policy 
Draft policy created and sent to trustees and committee to review (Feb 2018).
Policy amended and reviewed 14/03/18. Minor changes proposed and adpotion recommended at next trustee meeting.
25/05/18 - Policy adopted, added to website and communicated to membership</t>
  </si>
  <si>
    <t>Draft procedure created (Feb 2018).
Procedure presented at 14/03/18 meeting. Procedure to be circulated for comment and adpoted if agreed at next trustee meeting.
25/05/18 - Grievance Procedure adopted, added to website and communicated to membership</t>
  </si>
  <si>
    <t>Forecast and budgets for 2016/17 spend were introduced to manage spend throughout the year. The intention would be to separate this into sub-group spend to allow easier financial management.
2018/19 budget to be presented at 18/07/18 meeting</t>
  </si>
  <si>
    <t>Closed</t>
  </si>
  <si>
    <t>No current projects identified</t>
  </si>
  <si>
    <t>Complete
(ongoing)</t>
  </si>
  <si>
    <t>Facilities and Equipment</t>
  </si>
  <si>
    <t>Club Mission statement and Values</t>
  </si>
  <si>
    <t>Create clear mission statement and values</t>
  </si>
  <si>
    <t>Enhance stadium facilities</t>
  </si>
  <si>
    <t xml:space="preserve">Review current shortfalls and identify plan to improve.
</t>
  </si>
  <si>
    <t xml:space="preserve">                  Kilmarnock Harrier &amp; AC - Development Plan - ACTIVITIES CLOSED</t>
  </si>
  <si>
    <t>J.Holt</t>
  </si>
  <si>
    <t>Hosting of National Track and Field Champs.</t>
  </si>
  <si>
    <t>No stand for spectator seating, poor drainage of infield and planting of trees/bushes for protection from wind identified as improvements.</t>
  </si>
  <si>
    <t>Consider developing a recreational running group for juniors.</t>
  </si>
  <si>
    <t>High</t>
  </si>
  <si>
    <t>Consider developing links to local running events.</t>
  </si>
  <si>
    <t>Ensure the governing/management committee represents all stakeholders.</t>
  </si>
  <si>
    <t>Consider how the committee might recruit more members or share the workload more equitably.</t>
  </si>
  <si>
    <t>Consider what committee tasks could be delegated to smaller, focused groups.</t>
  </si>
  <si>
    <t>Ensure the club maintains contact with those who have irregular training session attendance.</t>
  </si>
  <si>
    <t>Ensure the club monitors retention of new members.</t>
  </si>
  <si>
    <t>Consider utilising a marketing and communication working group or subcommittee.</t>
  </si>
  <si>
    <t>Ensure the club takes an organised approach to its marketing and communication.</t>
  </si>
  <si>
    <t>Write and implement a photography policy.</t>
  </si>
  <si>
    <t>Consider hiring out club facilities to generate additional revenue.</t>
  </si>
  <si>
    <t>Urgent action is required to determine what business rates payments the club should be making.</t>
  </si>
  <si>
    <t>A user agreement with the facility operator can ensure a good working relationship and help minimise issues.</t>
  </si>
  <si>
    <t>Ensure the club has helpful links to local schools and students.</t>
  </si>
  <si>
    <t>Consider creating a facilities working group or subcommittee.</t>
  </si>
  <si>
    <t>Ensure the club has guiding documents in place to effectively manage its facilities.</t>
  </si>
  <si>
    <t>Ensure all club roles have written descriptions.</t>
  </si>
  <si>
    <t>Ensure first aiders are available at all training venues and competitions.</t>
  </si>
  <si>
    <t>Write and implement an anti-bullying policy.</t>
  </si>
  <si>
    <t>Establish codes of conduct for all groups within the club.</t>
  </si>
  <si>
    <t>Formalize the club's volunteer recruiting process.</t>
  </si>
  <si>
    <t>Medium</t>
  </si>
  <si>
    <t>Consider developing further support for adult beginners.</t>
  </si>
  <si>
    <t>Complete a skills gap analysis for all club roles.</t>
  </si>
  <si>
    <t>Ensure all new volunteers and employees are formally inducted.</t>
  </si>
  <si>
    <t>Assess the training needs of all club personnel.</t>
  </si>
  <si>
    <t>Provide individualised guidance to all who are new in their club roles.</t>
  </si>
  <si>
    <t>Ensure the club's partnerships are managed effectively.</t>
  </si>
  <si>
    <t>Corporation tax is due on the profit/surplus made from nonmember income.</t>
  </si>
  <si>
    <t>None</t>
  </si>
  <si>
    <t>Review the club's charitable status to benefit from Gift Aid.</t>
  </si>
  <si>
    <t>The club should ensure checks are mad on equipment prior to the start of any training session and/or competition</t>
  </si>
  <si>
    <t>Priority</t>
  </si>
  <si>
    <t>Young Athlete education</t>
  </si>
  <si>
    <t>Introduce Young Athletes Coaching Academy</t>
  </si>
  <si>
    <t>Key</t>
  </si>
  <si>
    <t>Virtual Competition</t>
  </si>
  <si>
    <t>Deliver a form of virtual competitions to the club calendar.</t>
  </si>
  <si>
    <t>Introduce new jogging  group</t>
  </si>
  <si>
    <t>Consider developing a recreational running group for juniors.  HIGH</t>
  </si>
  <si>
    <t>Recreational Runnning</t>
  </si>
  <si>
    <t>Consider developing links to local running events.  HIGH</t>
  </si>
  <si>
    <t>Ensure the governing/management committee represents all stakeholders.  HIGH</t>
  </si>
  <si>
    <t>Governing / Management Committee</t>
  </si>
  <si>
    <t>Consider how the committee might recruit more members or share the workload more equitably.  HIGH</t>
  </si>
  <si>
    <t>Consider what committee tasks could be delegated to smaller, focused groups.  HIGH</t>
  </si>
  <si>
    <t>Ensure the club maintains contact with those who have irregular training session attendance.  HIGH</t>
  </si>
  <si>
    <t>Retention</t>
  </si>
  <si>
    <t>Ensure the club monitors retention of new members.  HIGH</t>
  </si>
  <si>
    <t>Consider utilising a marketing and communication working group or subcommittee.  HIGH</t>
  </si>
  <si>
    <t>Planning</t>
  </si>
  <si>
    <t>Ensure the club takes an organised approach to its marketing and communication.  HIGH</t>
  </si>
  <si>
    <t>Write and implement a photography policy.  HIGH</t>
  </si>
  <si>
    <t>Policies and Procedures</t>
  </si>
  <si>
    <t>Consider hiring out club facilities to generate additional revenue.  HIGH</t>
  </si>
  <si>
    <t>Facilities, Owned &amp; Leased</t>
  </si>
  <si>
    <t>Urgent action is required to determine what business rates payments the club should be making.  HIGH</t>
  </si>
  <si>
    <t>A user agreement with the facility operator can ensure a good working relationship and help minimise issues.  HIGH</t>
  </si>
  <si>
    <t>Facilities, General</t>
  </si>
  <si>
    <t>Ensure the club has helpful links to local schools and students.  HIGH</t>
  </si>
  <si>
    <t>Community Engagement</t>
  </si>
  <si>
    <t>Consider creating a facilities working group or subcommittee.  HIGH</t>
  </si>
  <si>
    <t>Ensure the club has guiding documents in place to effectively manage its facilities.  HIGH</t>
  </si>
  <si>
    <t>Ensure all club roles have written descriptions.  HIGH</t>
  </si>
  <si>
    <t>Overview</t>
  </si>
  <si>
    <t>Write and implement an anti-bullying policy.  HIGH</t>
  </si>
  <si>
    <t>Welfare</t>
  </si>
  <si>
    <t>Establish codes of conduct for all groups within the club.  HIGH</t>
  </si>
  <si>
    <t>The club should ensure checks are made on equipment prior to the start of any training session and/or competition.  HIGH</t>
  </si>
  <si>
    <t>Health &amp; Safety</t>
  </si>
  <si>
    <t>Ensure first aiders are available at all training venues and competitions.  HIGH</t>
  </si>
  <si>
    <t>Applications for funding may be submitted for numerous projects e.g. facility development, training volunteers and buying equipment.  HIGH</t>
  </si>
  <si>
    <t>Explore possible opportunities for the club to utilise Gift Aid and increase revenue.  HIGH</t>
  </si>
  <si>
    <t>Ensure the club's volunteers have proper leadership.  HIGH</t>
  </si>
  <si>
    <t>Review policies and procedures related to fire safety.  HIGH</t>
  </si>
  <si>
    <t>Compliance</t>
  </si>
  <si>
    <t>Consider developing further support for adult beginners.  MEDIUM</t>
  </si>
  <si>
    <t>Ensure all volunteers are appropriately recognised and rewarded.  MEDIUM</t>
  </si>
  <si>
    <t>Formalize the club's volunteer recruiting process.  MEDIUM</t>
  </si>
  <si>
    <t>Ensure that club members and the wider community are aware of the club's core values.  MEDIUM</t>
  </si>
  <si>
    <t>Culture</t>
  </si>
  <si>
    <t>Publicize the club's mission statement to all club stakeholders, clarifying what it is that the club does.  MEDIUM</t>
  </si>
  <si>
    <t>Complete a skills gap analysis for all club roles.  MEDIUM</t>
  </si>
  <si>
    <t>Ensure all new volunteers and employees are formally inducted.  MEDIUM</t>
  </si>
  <si>
    <t>Assess the training needs of all club personnel.  MEDIUM</t>
  </si>
  <si>
    <t>Provide individualised guidance to all who are new in their club roles.  MEDIUM</t>
  </si>
  <si>
    <t>Ensure the club's partnerships are managed effectively.  MEDIUM</t>
  </si>
  <si>
    <t>Corporation tax is due on the profit/surplus made from nonmember income.  None</t>
  </si>
  <si>
    <t>Tax Status</t>
  </si>
  <si>
    <t>Review the club's charitable status to benefit from Gift Aid.  None</t>
  </si>
  <si>
    <t>SA Healthchecker - Club Reviews</t>
  </si>
  <si>
    <t>https://scottishathletics.clubserve.net/</t>
  </si>
  <si>
    <t>Login: kilmarnockharriers@gmail.com</t>
  </si>
  <si>
    <t>Pass: Harriers_1887</t>
  </si>
  <si>
    <t>Oct-2018 - SA Healthchecker Recommendations</t>
  </si>
  <si>
    <t>Oct-2019 - SA Healthchecker Recommendations</t>
  </si>
  <si>
    <t>Not required</t>
  </si>
  <si>
    <t>Approach companies to gauge interest for club sponsorship
- Coaches Clothing
- Sponsored Event
- Team Kit etc</t>
  </si>
  <si>
    <t>Re-establish Club operations due to Covid 19</t>
  </si>
  <si>
    <t>Return to club training.
Communicate Covid updates as guidance changes.</t>
  </si>
  <si>
    <t>Trustee Owner required</t>
  </si>
  <si>
    <t>Planning and ongoing management added to Pathways Development Officer Work Plan to deliver this objective.
- Young Athletes Coaching Academy agreed by trustees
- 11 young athletes recruited
- Candidate training underway (5 recently attended EA online Communications course )</t>
  </si>
  <si>
    <t>Plan, recruit and organise training for jog leaders to deliver 10 week 'Couch to 5k' programmes throughout the year</t>
  </si>
  <si>
    <t>A.Bryden</t>
  </si>
  <si>
    <t>Comm
Owner</t>
  </si>
  <si>
    <t>J.Goldie</t>
  </si>
  <si>
    <t>K.Todd</t>
  </si>
  <si>
    <t>Comm Owner required</t>
  </si>
  <si>
    <t>I.Gebbie</t>
  </si>
  <si>
    <t>B.Roberton / S.Sharp</t>
  </si>
  <si>
    <t>Committee  Owners Required</t>
  </si>
  <si>
    <t>Trustee  Owners Required</t>
  </si>
  <si>
    <t>Succession Planning</t>
  </si>
  <si>
    <r>
      <t xml:space="preserve">Responsible
</t>
    </r>
    <r>
      <rPr>
        <i/>
        <sz val="14"/>
        <color indexed="9"/>
        <rFont val="Arial"/>
        <family val="2"/>
      </rPr>
      <t>Primary Ownership in</t>
    </r>
    <r>
      <rPr>
        <b/>
        <i/>
        <sz val="14"/>
        <color indexed="9"/>
        <rFont val="Arial"/>
        <family val="2"/>
      </rPr>
      <t xml:space="preserve"> (bold)</t>
    </r>
  </si>
  <si>
    <t>Re-baseline due to monthly memberships. 411 set as new target.</t>
  </si>
  <si>
    <t>Scottishathletics advice followed. Plan created and the club returned on the 3rd Aug 2020.
Jim Goldie has been appointed the Covid Co-ordinator to communincate any further Covid changes.
(http://www.kilmarnockharriers.com/covid)</t>
  </si>
  <si>
    <t>Review current roles and identify areas that are reliant on one individual. Identify areas which require additional support to recruit deputising/supporting roles to assist succession planning.</t>
  </si>
  <si>
    <t>Establish a jogging group with trained coaches. 
 - Give a supported introduction to running
 - Establish the early part of athletics pathway in the club structure
 - Recruit new members to the club</t>
  </si>
  <si>
    <t>Gift Aid</t>
  </si>
  <si>
    <t>B.Roberton</t>
  </si>
  <si>
    <r>
      <rPr>
        <b/>
        <sz val="16"/>
        <color indexed="8"/>
        <rFont val="Calibri"/>
        <family val="2"/>
      </rPr>
      <t>Mission Statement established:</t>
    </r>
    <r>
      <rPr>
        <sz val="16"/>
        <color indexed="8"/>
        <rFont val="Calibri"/>
        <family val="2"/>
      </rPr>
      <t xml:space="preserve">
Kilmarnock Harrier &amp; Athletic Club:  where athletes, families, coaches and volunteers work together to bring out the best in themselves and each other, to get fitter, and go further, faster and higher.
Communicate to membership - A.Murray</t>
    </r>
  </si>
  <si>
    <t>K.Todd/
G.Short</t>
  </si>
  <si>
    <t>L.Haggarty</t>
  </si>
  <si>
    <t>Increase Membership (or maintain due to Covid)</t>
  </si>
  <si>
    <t>Coaching Structure</t>
  </si>
  <si>
    <t>M.Chalmers/
J.Goldie</t>
  </si>
  <si>
    <t>Environment and Community</t>
  </si>
  <si>
    <t>L.Haggarty/
J.Holt</t>
  </si>
  <si>
    <t>Officials</t>
  </si>
  <si>
    <t>B.Roberton/
J.Youden</t>
  </si>
  <si>
    <t>Matt Dodds proposed closer links with our environment at the AGM to have (early suggestions raised were the ‘Keep Scotland Beautiful’ and the Newmilns Regeneration Associations).</t>
  </si>
  <si>
    <t>Pathways Development Officer Work Plan contains this task.
- 10 Jog Leaders recruited
- Plan created
- Finance approval agreed by trustees</t>
  </si>
  <si>
    <r>
      <rPr>
        <b/>
        <sz val="16"/>
        <rFont val="Calibri"/>
        <family val="2"/>
      </rPr>
      <t>Apr 2021 target = 420, Status 364 (Oct 2020)</t>
    </r>
    <r>
      <rPr>
        <sz val="16"/>
        <rFont val="Calibri"/>
        <family val="2"/>
      </rPr>
      <t xml:space="preserve">
- Waiting List reduction - 70 to 30 (Covid dependant)
- Senior - 160 to 184 (Jogging Group/Covid Dependant) +15% Target
</t>
    </r>
    <r>
      <rPr>
        <b/>
        <sz val="16"/>
        <rFont val="Calibri"/>
        <family val="2"/>
      </rPr>
      <t xml:space="preserve">Initiatives: </t>
    </r>
    <r>
      <rPr>
        <sz val="16"/>
        <rFont val="Calibri"/>
        <family val="2"/>
      </rPr>
      <t xml:space="preserve">Keep on Running, New jogging group (Feb)
</t>
    </r>
    <r>
      <rPr>
        <b/>
        <sz val="16"/>
        <rFont val="Calibri"/>
        <family val="2"/>
      </rPr>
      <t xml:space="preserve">Improvements: </t>
    </r>
    <r>
      <rPr>
        <sz val="16"/>
        <rFont val="Calibri"/>
        <family val="2"/>
      </rPr>
      <t>Joining Survey proposed</t>
    </r>
  </si>
  <si>
    <t xml:space="preserve">As the club has grown in size not all of the junior athletes have the opportunity to compete in the Youth Development League (YDL) therefore the club have entered the CSSAL to give these athletes a chance to compete.  All members given opportunity to compete at Indoor League (rotation of athletes where necessary). 
In-house competitions.
Potential participation in Junior Park Run and Cross Country series (Liverpool) to be investigated. 
</t>
  </si>
  <si>
    <t>Identify any gaps in volunteer structure
Set up monthly sessions (summer) / bi-monthly in winter to attract new volunteers via parent evenings</t>
  </si>
  <si>
    <t>Map Volunteer structure
Canvas for new volunteers
- website/email
- local press
- volunteer recruitment evening</t>
  </si>
  <si>
    <t>Google form created for feedback
Joining questionnaire proposed</t>
  </si>
  <si>
    <t xml:space="preserve">Ensure succession planning across all roles across club.
Role descriptions reviewed.
</t>
  </si>
  <si>
    <t>Policies to be reviewed.
Policy to be updated on the website.</t>
  </si>
  <si>
    <t>Functioning young athlete forum</t>
  </si>
  <si>
    <t>Increase input from younger members</t>
  </si>
  <si>
    <t>Establish a young athlete forum where their views and ideas can help shape the future of the club.</t>
  </si>
  <si>
    <t>Increased community involvement</t>
  </si>
  <si>
    <t>Increased presence within our local community. Charity/Sports days etc</t>
  </si>
  <si>
    <t>Ayrshire Hospice
Ayrshire Sportsability</t>
  </si>
  <si>
    <t>Review engagement with our community and identify opportunities to increase.</t>
  </si>
  <si>
    <t>Assess current number and qualifications of officials.
Recruit new officials where required.</t>
  </si>
  <si>
    <t>Adequate number of trained and volunteer officials to support internal and external competitions/league matches.</t>
  </si>
  <si>
    <t>Shared understanding of club purpose and ethos</t>
  </si>
  <si>
    <t xml:space="preserve"> - Implement a retention monitoring programme for existing members
- Develop a method to document members who leave the club and survey for reasons why
- Create and implement surveys with members who leave the club
- Analysis and feedback results and changes to members</t>
  </si>
  <si>
    <t>Support club Committee and Board to increase membership
- Identify opportunities for membership growth                                                                                                 
- Review current capacity (junior and senior)                                  
- Promote club at Running events, Leisure Centres, Gyms, Local press and use social media to target more adults into the club                                                                                
- Promote club at  school competitions, running events, Leisure Centres, Local press and social media to target more juniors (when required)</t>
  </si>
  <si>
    <t xml:space="preserve">Club surveys have been undertaken via Survey Monkey in the past. Main findings used as content for Club Development Plan. </t>
  </si>
  <si>
    <t>Ensure that the club returns to training in a safe environment with minimal risk.</t>
  </si>
  <si>
    <t>Review all the Competitions we provide as a club
- Do we provide enough?
 - Any gaps in younger age groups</t>
  </si>
  <si>
    <t>In light of the recent Covid pandemic review the way the club can hold competitions remotely. Build on kids challenges, Superteams, Virtual 5k's etc.</t>
  </si>
  <si>
    <t xml:space="preserve">No recruitment evening has been arranged but appeals via the website and facebook. Creating role descriptions may aid volunteer recruitment. New Volunteer Coordinator required.
- Big thank you award introduced for Volunteers
- New clothing supplied to Volunteers
</t>
  </si>
  <si>
    <t>Engage some of the older junior athletes to increase their athletics education and provide a coaching pathway.</t>
  </si>
  <si>
    <t>Identify areas where the club could increase our environment</t>
  </si>
  <si>
    <t>Increase club involvement with our environment</t>
  </si>
  <si>
    <t>Links with environmental associations and promoting of good environmental practices to our membership</t>
  </si>
  <si>
    <t>Ensure sufficient level of officials for club operation</t>
  </si>
  <si>
    <t>Fit for purpose coaching structure which supports the athletics pathway.</t>
  </si>
  <si>
    <t>Review and modify the coaching structure (all age groups) to support the needs of the club</t>
  </si>
  <si>
    <t xml:space="preserve"> - Revised junior structure created and in place (Oct'19)
 - Revised senior structure proposed</t>
  </si>
  <si>
    <t>Proforma return developed and circulated to office bearers
Returns being collated.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</si>
</sst>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38" x14ac:knownFonts="1">
    <font>
      <sz val="11"/>
      <color theme="1"/>
      <name val="Calibri"/>
      <family val="2"/>
      <scheme val="minor"/>
    </font>
    <font>
      <sz val="14"/>
      <color indexed="8"/>
      <name val="Calibri"/>
      <family val="2"/>
    </font>
    <font>
      <b/>
      <sz val="12"/>
      <color indexed="9"/>
      <name val="Arial"/>
      <family val="2"/>
    </font>
    <font>
      <b/>
      <sz val="14"/>
      <color indexed="9"/>
      <name val="Arial"/>
      <family val="2"/>
    </font>
    <font>
      <b/>
      <sz val="16"/>
      <color indexed="8"/>
      <name val="Calibri"/>
      <family val="2"/>
    </font>
    <font>
      <sz val="16"/>
      <color indexed="8"/>
      <name val="Calibri"/>
      <family val="2"/>
    </font>
    <font>
      <b/>
      <sz val="24"/>
      <color indexed="56"/>
      <name val="Calibri"/>
      <family val="2"/>
    </font>
    <font>
      <b/>
      <sz val="12"/>
      <color indexed="8"/>
      <name val="Calibri"/>
      <family val="2"/>
    </font>
    <font>
      <sz val="16"/>
      <name val="Calibri"/>
      <family val="2"/>
    </font>
    <font>
      <sz val="12"/>
      <color indexed="8"/>
      <name val="Times New Roman"/>
      <family val="1"/>
    </font>
    <font>
      <sz val="16"/>
      <color rgb="FFFF0000"/>
      <name val="Calibri"/>
      <family val="2"/>
    </font>
    <font>
      <sz val="16"/>
      <color indexed="8"/>
      <name val="Calibri"/>
      <family val="2"/>
      <scheme val="minor"/>
    </font>
    <font>
      <sz val="16"/>
      <name val="Calibri"/>
      <family val="2"/>
      <scheme val="minor"/>
    </font>
    <font>
      <b/>
      <strike/>
      <sz val="16"/>
      <color indexed="8"/>
      <name val="Calibri"/>
      <family val="2"/>
    </font>
    <font>
      <b/>
      <sz val="12"/>
      <color theme="1"/>
      <name val="Calibri"/>
      <family val="2"/>
      <scheme val="minor"/>
    </font>
    <font>
      <b/>
      <sz val="14"/>
      <color theme="1"/>
      <name val="Arial"/>
      <family val="2"/>
    </font>
    <font>
      <sz val="12"/>
      <color theme="1"/>
      <name val="Times New Roman"/>
      <family val="1"/>
    </font>
    <font>
      <sz val="12"/>
      <color theme="1"/>
      <name val="Arial"/>
      <family val="2"/>
    </font>
    <font>
      <sz val="11.5"/>
      <color rgb="FF000000"/>
      <name val="Arial"/>
      <family val="2"/>
    </font>
    <font>
      <sz val="12"/>
      <color theme="0"/>
      <name val="Arial"/>
      <family val="2"/>
    </font>
    <font>
      <sz val="11"/>
      <color rgb="FF000000"/>
      <name val="Calibri"/>
    </font>
    <font>
      <b/>
      <sz val="11"/>
      <color theme="1"/>
      <name val="Calibri"/>
      <family val="2"/>
      <scheme val="minor"/>
    </font>
    <font>
      <i/>
      <sz val="16"/>
      <color indexed="8"/>
      <name val="Calibri"/>
      <family val="2"/>
    </font>
    <font>
      <b/>
      <sz val="20"/>
      <color theme="1"/>
      <name val="Calibri"/>
      <family val="2"/>
      <scheme val="minor"/>
    </font>
    <font>
      <u/>
      <sz val="11"/>
      <color theme="10"/>
      <name val="Calibri"/>
      <family val="2"/>
      <scheme val="minor"/>
    </font>
    <font>
      <sz val="12"/>
      <color theme="1"/>
      <name val="Calibri"/>
      <family val="2"/>
      <scheme val="minor"/>
    </font>
    <font>
      <b/>
      <sz val="16"/>
      <color theme="1"/>
      <name val="Calibri"/>
      <family val="2"/>
      <scheme val="minor"/>
    </font>
    <font>
      <b/>
      <sz val="16"/>
      <name val="Calibri"/>
      <family val="2"/>
    </font>
    <font>
      <i/>
      <sz val="16"/>
      <color theme="0" tint="-0.499984740745262"/>
      <name val="Calibri"/>
      <family val="2"/>
    </font>
    <font>
      <sz val="14"/>
      <color theme="1"/>
      <name val="Calibri"/>
      <family val="2"/>
      <scheme val="minor"/>
    </font>
    <font>
      <b/>
      <sz val="14"/>
      <color theme="1"/>
      <name val="Calibri"/>
      <family val="2"/>
      <scheme val="minor"/>
    </font>
    <font>
      <b/>
      <i/>
      <sz val="14"/>
      <color indexed="9"/>
      <name val="Arial"/>
      <family val="2"/>
    </font>
    <font>
      <i/>
      <sz val="14"/>
      <color indexed="9"/>
      <name val="Arial"/>
      <family val="2"/>
    </font>
    <font>
      <sz val="16"/>
      <color theme="1"/>
      <name val="Calibri"/>
      <family val="2"/>
    </font>
    <font>
      <i/>
      <sz val="12"/>
      <color theme="1"/>
      <name val="Arial"/>
      <family val="2"/>
    </font>
    <font>
      <i/>
      <sz val="11"/>
      <color theme="1"/>
      <name val="Calibri"/>
      <family val="2"/>
      <scheme val="minor"/>
    </font>
    <font>
      <sz val="11"/>
      <name val="Calibri"/>
      <family val="2"/>
      <scheme val="minor"/>
    </font>
    <font>
      <sz val="16"/>
      <color theme="0" tint="-0.499984740745262"/>
      <name val="Calibri"/>
      <family val="2"/>
    </font>
  </fonts>
  <fills count="20">
    <fill>
      <patternFill patternType="none"/>
    </fill>
    <fill>
      <patternFill patternType="gray125"/>
    </fill>
    <fill>
      <patternFill patternType="solid">
        <fgColor indexed="56"/>
        <bgColor indexed="64"/>
      </patternFill>
    </fill>
    <fill>
      <patternFill patternType="solid">
        <fgColor indexed="31"/>
        <bgColor indexed="64"/>
      </patternFill>
    </fill>
    <fill>
      <patternFill patternType="solid">
        <fgColor indexed="29"/>
        <bgColor indexed="64"/>
      </patternFill>
    </fill>
    <fill>
      <patternFill patternType="solid">
        <fgColor indexed="11"/>
        <bgColor indexed="64"/>
      </patternFill>
    </fill>
    <fill>
      <patternFill patternType="solid">
        <fgColor indexed="46"/>
        <bgColor indexed="64"/>
      </patternFill>
    </fill>
    <fill>
      <patternFill patternType="solid">
        <fgColor indexed="52"/>
        <bgColor indexed="64"/>
      </patternFill>
    </fill>
    <fill>
      <patternFill patternType="solid">
        <fgColor indexed="43"/>
        <bgColor indexed="64"/>
      </patternFill>
    </fill>
    <fill>
      <patternFill patternType="solid">
        <fgColor indexed="44"/>
        <bgColor indexed="64"/>
      </patternFill>
    </fill>
    <fill>
      <patternFill patternType="solid">
        <fgColor indexed="50"/>
        <bgColor indexed="64"/>
      </patternFill>
    </fill>
    <fill>
      <patternFill patternType="solid">
        <fgColor theme="6" tint="0.39997558519241921"/>
        <bgColor indexed="64"/>
      </patternFill>
    </fill>
    <fill>
      <patternFill patternType="solid">
        <fgColor rgb="FFFF0000"/>
        <bgColor indexed="64"/>
      </patternFill>
    </fill>
    <fill>
      <patternFill patternType="solid">
        <fgColor theme="3"/>
        <bgColor indexed="64"/>
      </patternFill>
    </fill>
    <fill>
      <patternFill patternType="solid">
        <fgColor rgb="FFFFC000"/>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s>
  <cellStyleXfs count="3">
    <xf numFmtId="0" fontId="0" fillId="0" borderId="0"/>
    <xf numFmtId="0" fontId="20" fillId="0" borderId="0"/>
    <xf numFmtId="0" fontId="24" fillId="0" borderId="0" applyNumberFormat="0" applyFill="0" applyBorder="0" applyAlignment="0" applyProtection="0"/>
  </cellStyleXfs>
  <cellXfs count="110">
    <xf numFmtId="0" fontId="0" fillId="0" borderId="0" xfId="0"/>
    <xf numFmtId="0" fontId="0" fillId="0" borderId="0" xfId="0" applyAlignment="1">
      <alignment horizontal="center"/>
    </xf>
    <xf numFmtId="0" fontId="1"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0" borderId="1" xfId="0" applyFont="1" applyBorder="1" applyAlignment="1">
      <alignment vertical="top"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applyAlignment="1">
      <alignment horizontal="center" vertical="center" wrapText="1"/>
    </xf>
    <xf numFmtId="0" fontId="7" fillId="0" borderId="0" xfId="0" applyFont="1"/>
    <xf numFmtId="0" fontId="8" fillId="0" borderId="1" xfId="0" applyFont="1" applyBorder="1" applyAlignment="1">
      <alignment vertical="top" wrapText="1"/>
    </xf>
    <xf numFmtId="0" fontId="4" fillId="8" borderId="1" xfId="0"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9" fillId="0" borderId="0" xfId="0" applyFont="1" applyAlignment="1">
      <alignment vertical="center"/>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5" fillId="0" borderId="1" xfId="0" applyFont="1" applyBorder="1" applyAlignment="1">
      <alignment vertical="top" wrapText="1"/>
    </xf>
    <xf numFmtId="0" fontId="0" fillId="0" borderId="1" xfId="0" applyBorder="1"/>
    <xf numFmtId="17" fontId="11"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wrapText="1"/>
    </xf>
    <xf numFmtId="0" fontId="5" fillId="0" borderId="1" xfId="0" applyFont="1" applyBorder="1" applyAlignment="1">
      <alignment vertical="top" wrapText="1"/>
    </xf>
    <xf numFmtId="0" fontId="5" fillId="0" borderId="1" xfId="0" applyFont="1" applyBorder="1" applyAlignment="1">
      <alignment horizontal="left" vertical="top" wrapText="1"/>
    </xf>
    <xf numFmtId="0" fontId="4" fillId="8" borderId="1" xfId="0" applyFont="1" applyFill="1" applyBorder="1" applyAlignment="1">
      <alignment horizontal="center" vertical="center" wrapText="1"/>
    </xf>
    <xf numFmtId="0" fontId="5" fillId="0" borderId="1" xfId="0" applyFont="1" applyBorder="1" applyAlignment="1">
      <alignment vertical="top" wrapText="1"/>
    </xf>
    <xf numFmtId="0" fontId="4" fillId="11"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5" fillId="0" borderId="4" xfId="0" applyFont="1" applyBorder="1" applyAlignment="1">
      <alignment horizontal="center" vertical="center" wrapText="1"/>
    </xf>
    <xf numFmtId="0" fontId="4" fillId="3" borderId="4" xfId="0" applyFont="1" applyFill="1" applyBorder="1" applyAlignment="1">
      <alignment horizontal="center" vertical="center" wrapText="1"/>
    </xf>
    <xf numFmtId="0" fontId="5" fillId="0" borderId="5" xfId="0" applyFont="1" applyBorder="1" applyAlignment="1">
      <alignment horizontal="left" vertical="top" wrapText="1"/>
    </xf>
    <xf numFmtId="0" fontId="5" fillId="0" borderId="7" xfId="0" applyFont="1" applyBorder="1" applyAlignment="1">
      <alignment vertical="top" wrapText="1"/>
    </xf>
    <xf numFmtId="0" fontId="5" fillId="0" borderId="1" xfId="0" applyFont="1" applyBorder="1" applyAlignment="1">
      <alignment horizontal="left" vertical="top" wrapText="1"/>
    </xf>
    <xf numFmtId="0" fontId="5" fillId="0" borderId="1" xfId="0" applyFont="1" applyBorder="1" applyAlignment="1">
      <alignment vertical="top" wrapText="1"/>
    </xf>
    <xf numFmtId="0" fontId="16" fillId="0" borderId="0" xfId="0" applyFont="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13" borderId="1" xfId="0" applyFont="1" applyFill="1" applyBorder="1" applyAlignment="1">
      <alignment horizontal="left" vertical="center" wrapText="1"/>
    </xf>
    <xf numFmtId="0" fontId="19" fillId="13" borderId="1"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7" fillId="14" borderId="1" xfId="0" applyFont="1" applyFill="1" applyBorder="1" applyAlignment="1">
      <alignment horizontal="center" vertical="center" wrapText="1"/>
    </xf>
    <xf numFmtId="0" fontId="17" fillId="15" borderId="1" xfId="0" applyFont="1" applyFill="1" applyBorder="1" applyAlignment="1">
      <alignment horizontal="center" vertical="center" wrapText="1"/>
    </xf>
    <xf numFmtId="0" fontId="5" fillId="0" borderId="1" xfId="0" applyFont="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vertical="top" wrapText="1"/>
    </xf>
    <xf numFmtId="0" fontId="21" fillId="0" borderId="0" xfId="0" applyFont="1" applyAlignment="1">
      <alignment horizontal="center"/>
    </xf>
    <xf numFmtId="0" fontId="22" fillId="0" borderId="1" xfId="0" applyFont="1" applyBorder="1" applyAlignment="1">
      <alignment vertical="top" wrapText="1"/>
    </xf>
    <xf numFmtId="0" fontId="8" fillId="0" borderId="1" xfId="0" applyFont="1" applyBorder="1" applyAlignment="1">
      <alignment horizontal="center" vertical="center" wrapText="1"/>
    </xf>
    <xf numFmtId="17" fontId="15" fillId="0" borderId="0" xfId="0" applyNumberFormat="1" applyFont="1" applyBorder="1" applyAlignment="1">
      <alignment horizontal="left" vertical="center" wrapText="1"/>
    </xf>
    <xf numFmtId="0" fontId="19" fillId="13" borderId="0" xfId="0" applyFont="1" applyFill="1" applyBorder="1" applyAlignment="1">
      <alignment horizontal="center" vertical="center" wrapText="1"/>
    </xf>
    <xf numFmtId="0" fontId="23" fillId="0" borderId="0" xfId="0" applyFont="1"/>
    <xf numFmtId="0" fontId="24" fillId="0" borderId="0" xfId="2"/>
    <xf numFmtId="0" fontId="25" fillId="0" borderId="0" xfId="0" applyFont="1"/>
    <xf numFmtId="0" fontId="25" fillId="0" borderId="0" xfId="0" applyFont="1" applyAlignment="1">
      <alignment horizontal="left" vertical="center" wrapText="1"/>
    </xf>
    <xf numFmtId="0" fontId="26" fillId="16"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5" fillId="0" borderId="7" xfId="0" applyFont="1" applyBorder="1" applyAlignment="1">
      <alignment vertical="top" wrapText="1"/>
    </xf>
    <xf numFmtId="0" fontId="5" fillId="0" borderId="5" xfId="0" applyFont="1" applyBorder="1" applyAlignment="1">
      <alignment horizontal="left" vertical="top" wrapText="1"/>
    </xf>
    <xf numFmtId="0" fontId="5" fillId="0" borderId="1" xfId="0" applyFont="1" applyBorder="1" applyAlignment="1">
      <alignment vertical="top" wrapText="1"/>
    </xf>
    <xf numFmtId="0" fontId="14" fillId="0" borderId="0" xfId="0" applyFont="1" applyAlignment="1">
      <alignment horizontal="right"/>
    </xf>
    <xf numFmtId="0" fontId="5" fillId="17" borderId="1" xfId="0" applyFont="1" applyFill="1" applyBorder="1" applyAlignment="1">
      <alignment vertical="top" wrapText="1"/>
    </xf>
    <xf numFmtId="0" fontId="5" fillId="17" borderId="1" xfId="0" applyFont="1" applyFill="1" applyBorder="1" applyAlignment="1">
      <alignment horizontal="left" vertical="top" wrapText="1"/>
    </xf>
    <xf numFmtId="0" fontId="22"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5" fillId="0" borderId="4" xfId="0" applyFont="1" applyBorder="1" applyAlignment="1">
      <alignment horizontal="left" vertical="top" wrapText="1"/>
    </xf>
    <xf numFmtId="0" fontId="5" fillId="0" borderId="7" xfId="0" applyFont="1" applyBorder="1" applyAlignment="1">
      <alignment vertical="top" wrapText="1"/>
    </xf>
    <xf numFmtId="0" fontId="4" fillId="4" borderId="4" xfId="0" applyFont="1" applyFill="1" applyBorder="1" applyAlignment="1">
      <alignment horizontal="center" vertical="center" wrapText="1"/>
    </xf>
    <xf numFmtId="0" fontId="5" fillId="0" borderId="4" xfId="0" applyFont="1" applyBorder="1" applyAlignment="1">
      <alignment vertical="top" wrapText="1"/>
    </xf>
    <xf numFmtId="0" fontId="5" fillId="0" borderId="5" xfId="0" applyFont="1" applyBorder="1" applyAlignment="1">
      <alignment horizontal="left" vertical="top" wrapText="1"/>
    </xf>
    <xf numFmtId="0" fontId="4" fillId="8" borderId="1" xfId="0" applyFont="1" applyFill="1" applyBorder="1" applyAlignment="1">
      <alignment horizontal="center" vertical="center" wrapText="1"/>
    </xf>
    <xf numFmtId="0" fontId="29" fillId="0" borderId="0" xfId="0" applyFont="1" applyAlignment="1">
      <alignment horizontal="right"/>
    </xf>
    <xf numFmtId="0" fontId="30" fillId="0" borderId="0" xfId="0" applyFont="1" applyAlignment="1">
      <alignment horizontal="right"/>
    </xf>
    <xf numFmtId="0" fontId="21" fillId="0" borderId="0" xfId="0" applyFont="1" applyAlignment="1">
      <alignment horizontal="left"/>
    </xf>
    <xf numFmtId="0" fontId="5" fillId="0" borderId="1" xfId="0" applyFont="1" applyBorder="1" applyAlignment="1">
      <alignment horizontal="left" vertical="top" wrapText="1"/>
    </xf>
    <xf numFmtId="0" fontId="4" fillId="0" borderId="1" xfId="0" applyFont="1" applyBorder="1" applyAlignment="1">
      <alignment horizontal="center" vertical="center" wrapText="1"/>
    </xf>
    <xf numFmtId="0" fontId="33" fillId="0" borderId="1" xfId="0" applyFont="1" applyBorder="1" applyAlignment="1">
      <alignment horizontal="left" vertical="top" wrapText="1"/>
    </xf>
    <xf numFmtId="0" fontId="34" fillId="18" borderId="1" xfId="0" applyFont="1" applyFill="1" applyBorder="1" applyAlignment="1">
      <alignment horizontal="left" vertical="center" wrapText="1"/>
    </xf>
    <xf numFmtId="0" fontId="34" fillId="18" borderId="1" xfId="0" applyFont="1" applyFill="1" applyBorder="1" applyAlignment="1">
      <alignment horizontal="center" vertical="center" wrapText="1"/>
    </xf>
    <xf numFmtId="0" fontId="35" fillId="18" borderId="1" xfId="0" applyFont="1" applyFill="1" applyBorder="1"/>
    <xf numFmtId="0" fontId="36" fillId="18" borderId="0" xfId="0" applyFont="1" applyFill="1" applyAlignment="1">
      <alignment horizontal="center"/>
    </xf>
    <xf numFmtId="0" fontId="5" fillId="0" borderId="1" xfId="0"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0" fontId="37" fillId="0" borderId="1" xfId="0" applyFont="1" applyBorder="1" applyAlignment="1">
      <alignment horizontal="center" vertical="center" wrapText="1"/>
    </xf>
    <xf numFmtId="0" fontId="4" fillId="19" borderId="1" xfId="0" applyFont="1" applyFill="1" applyBorder="1" applyAlignment="1">
      <alignment horizontal="center" vertical="center" wrapText="1"/>
    </xf>
    <xf numFmtId="0" fontId="6" fillId="0" borderId="0" xfId="0" applyFont="1" applyAlignment="1"/>
    <xf numFmtId="0" fontId="0" fillId="0" borderId="0" xfId="0" applyAlignment="1"/>
    <xf numFmtId="2" fontId="3" fillId="2" borderId="9" xfId="0" applyNumberFormat="1" applyFont="1" applyFill="1" applyBorder="1" applyAlignment="1">
      <alignment horizontal="center" vertical="center" wrapText="1"/>
    </xf>
    <xf numFmtId="2" fontId="0" fillId="0" borderId="9" xfId="0" applyNumberFormat="1" applyBorder="1" applyAlignment="1"/>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4" fillId="3" borderId="4" xfId="0" applyFont="1" applyFill="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5" fillId="0" borderId="4" xfId="0" applyFont="1"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5" fillId="0" borderId="6" xfId="0" applyFont="1" applyBorder="1" applyAlignment="1">
      <alignment horizontal="left" vertical="top" wrapText="1"/>
    </xf>
    <xf numFmtId="0" fontId="4" fillId="7" borderId="4" xfId="0" applyFont="1" applyFill="1" applyBorder="1" applyAlignment="1">
      <alignment horizontal="center" vertical="center" wrapText="1"/>
    </xf>
    <xf numFmtId="0" fontId="5" fillId="0" borderId="4" xfId="0" applyFont="1" applyBorder="1" applyAlignment="1">
      <alignment vertical="top" wrapText="1"/>
    </xf>
    <xf numFmtId="0" fontId="0" fillId="0" borderId="5" xfId="0" applyBorder="1" applyAlignment="1">
      <alignment vertical="top" wrapText="1"/>
    </xf>
    <xf numFmtId="0" fontId="4" fillId="4" borderId="4" xfId="0" applyFont="1" applyFill="1" applyBorder="1" applyAlignment="1">
      <alignment horizontal="center" vertical="center" wrapText="1"/>
    </xf>
    <xf numFmtId="0" fontId="5" fillId="0" borderId="6" xfId="0" applyFont="1" applyBorder="1" applyAlignment="1">
      <alignment vertical="top" wrapText="1"/>
    </xf>
    <xf numFmtId="0" fontId="4" fillId="8" borderId="1" xfId="0" applyFont="1" applyFill="1" applyBorder="1" applyAlignment="1">
      <alignment horizontal="center" vertical="center" wrapText="1"/>
    </xf>
    <xf numFmtId="0" fontId="0" fillId="0" borderId="1" xfId="0" applyBorder="1" applyAlignment="1">
      <alignment horizontal="center" vertical="center" wrapText="1"/>
    </xf>
    <xf numFmtId="0" fontId="5" fillId="0" borderId="7" xfId="0" applyFont="1" applyBorder="1" applyAlignment="1">
      <alignment vertical="top" wrapText="1"/>
    </xf>
    <xf numFmtId="0" fontId="0" fillId="0" borderId="8" xfId="0" applyBorder="1" applyAlignment="1">
      <alignment vertical="top" wrapText="1"/>
    </xf>
    <xf numFmtId="0" fontId="5" fillId="0" borderId="5" xfId="0" applyFont="1" applyBorder="1" applyAlignment="1">
      <alignment horizontal="left" vertical="top" wrapText="1"/>
    </xf>
    <xf numFmtId="0" fontId="5" fillId="0" borderId="1" xfId="0" applyFont="1" applyBorder="1" applyAlignment="1">
      <alignment horizontal="left" vertical="top" wrapText="1"/>
    </xf>
  </cellXfs>
  <cellStyles count="3">
    <cellStyle name="Hyperlink" xfId="2" builtinId="8"/>
    <cellStyle name="Normal" xfId="0" builtinId="0"/>
    <cellStyle name="Normal 2" xfId="1" xr:uid="{00000000-0005-0000-0000-000002000000}"/>
  </cellStyles>
  <dxfs count="110">
    <dxf>
      <fill>
        <patternFill>
          <bgColor theme="0" tint="-0.24994659260841701"/>
        </patternFill>
      </fill>
    </dxf>
    <dxf>
      <fill>
        <patternFill>
          <bgColor theme="6" tint="0.39994506668294322"/>
        </patternFill>
      </fill>
    </dxf>
    <dxf>
      <fill>
        <patternFill>
          <bgColor theme="9" tint="0.39994506668294322"/>
        </patternFill>
      </fill>
    </dxf>
    <dxf>
      <fill>
        <patternFill>
          <bgColor rgb="FFFF0000"/>
        </patternFill>
      </fill>
    </dxf>
    <dxf>
      <fill>
        <patternFill>
          <bgColor theme="3" tint="0.59996337778862885"/>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rgb="FFFF0000"/>
        </patternFill>
      </fill>
    </dxf>
    <dxf>
      <fill>
        <patternFill>
          <bgColor theme="3" tint="0.59996337778862885"/>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rgb="FFFF0000"/>
        </patternFill>
      </fill>
    </dxf>
    <dxf>
      <fill>
        <patternFill>
          <bgColor theme="3" tint="0.59996337778862885"/>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rgb="FFFF0000"/>
        </patternFill>
      </fill>
    </dxf>
    <dxf>
      <fill>
        <patternFill>
          <bgColor theme="3" tint="0.59996337778862885"/>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rgb="FFFF0000"/>
        </patternFill>
      </fill>
    </dxf>
    <dxf>
      <fill>
        <patternFill>
          <bgColor theme="3" tint="0.59996337778862885"/>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rgb="FFFF0000"/>
        </patternFill>
      </fill>
    </dxf>
    <dxf>
      <fill>
        <patternFill>
          <bgColor theme="3" tint="0.59996337778862885"/>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rgb="FFFF0000"/>
        </patternFill>
      </fill>
    </dxf>
    <dxf>
      <fill>
        <patternFill>
          <bgColor theme="3" tint="0.59996337778862885"/>
        </patternFill>
      </fill>
    </dxf>
    <dxf>
      <fill>
        <patternFill>
          <bgColor theme="6" tint="0.39994506668294322"/>
        </patternFill>
      </fill>
    </dxf>
    <dxf>
      <fill>
        <patternFill>
          <bgColor theme="9" tint="0.39994506668294322"/>
        </patternFill>
      </fill>
    </dxf>
    <dxf>
      <fill>
        <patternFill>
          <bgColor rgb="FFFF0000"/>
        </patternFill>
      </fill>
    </dxf>
    <dxf>
      <fill>
        <patternFill>
          <bgColor theme="3" tint="0.59996337778862885"/>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rgb="FFFF0000"/>
        </patternFill>
      </fill>
    </dxf>
    <dxf>
      <fill>
        <patternFill>
          <bgColor theme="3" tint="0.59996337778862885"/>
        </patternFill>
      </fill>
    </dxf>
    <dxf>
      <fill>
        <patternFill>
          <bgColor theme="0" tint="-0.24994659260841701"/>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rgb="FFFF0000"/>
        </patternFill>
      </fill>
    </dxf>
    <dxf>
      <fill>
        <patternFill>
          <bgColor theme="3" tint="0.59996337778862885"/>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rgb="FFFF0000"/>
        </patternFill>
      </fill>
    </dxf>
    <dxf>
      <fill>
        <patternFill>
          <bgColor theme="3" tint="0.59996337778862885"/>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rgb="FFFF0000"/>
        </patternFill>
      </fill>
    </dxf>
    <dxf>
      <fill>
        <patternFill>
          <bgColor theme="3" tint="0.59996337778862885"/>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rgb="FFFF0000"/>
        </patternFill>
      </fill>
    </dxf>
    <dxf>
      <fill>
        <patternFill>
          <bgColor theme="3" tint="0.59996337778862885"/>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rgb="FFFF0000"/>
        </patternFill>
      </fill>
    </dxf>
    <dxf>
      <fill>
        <patternFill>
          <bgColor theme="3" tint="0.59996337778862885"/>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rgb="FFFF0000"/>
        </patternFill>
      </fill>
    </dxf>
    <dxf>
      <fill>
        <patternFill>
          <bgColor theme="3" tint="0.59996337778862885"/>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rgb="FFFF0000"/>
        </patternFill>
      </fill>
    </dxf>
    <dxf>
      <fill>
        <patternFill>
          <bgColor theme="3" tint="0.59996337778862885"/>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rgb="FFFF0000"/>
        </patternFill>
      </fill>
    </dxf>
    <dxf>
      <fill>
        <patternFill>
          <bgColor theme="3" tint="0.59996337778862885"/>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rgb="FFFF0000"/>
        </patternFill>
      </fill>
    </dxf>
    <dxf>
      <fill>
        <patternFill>
          <bgColor theme="3" tint="0.59996337778862885"/>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rgb="FFFF0000"/>
        </patternFill>
      </fill>
    </dxf>
    <dxf>
      <fill>
        <patternFill>
          <bgColor theme="3" tint="0.59996337778862885"/>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rgb="FFFF0000"/>
        </patternFill>
      </fill>
    </dxf>
    <dxf>
      <fill>
        <patternFill>
          <bgColor theme="3" tint="0.59996337778862885"/>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rgb="FFFF0000"/>
        </patternFill>
      </fill>
    </dxf>
    <dxf>
      <fill>
        <patternFill>
          <bgColor theme="3" tint="0.59996337778862885"/>
        </patternFill>
      </fill>
    </dxf>
    <dxf>
      <fill>
        <patternFill>
          <bgColor theme="0" tint="-0.24994659260841701"/>
        </patternFill>
      </fill>
    </dxf>
    <dxf>
      <fill>
        <patternFill>
          <bgColor theme="6" tint="0.39994506668294322"/>
        </patternFill>
      </fill>
    </dxf>
    <dxf>
      <fill>
        <patternFill>
          <bgColor theme="9" tint="0.39994506668294322"/>
        </patternFill>
      </fill>
    </dxf>
    <dxf>
      <fill>
        <patternFill>
          <bgColor rgb="FFFF0000"/>
        </patternFill>
      </fill>
    </dxf>
    <dxf>
      <fill>
        <patternFill>
          <bgColor theme="3" tint="0.59996337778862885"/>
        </patternFill>
      </fill>
    </dxf>
  </dxfs>
  <tableStyles count="0" defaultTableStyle="TableStyleMedium2" defaultPivotStyle="PivotStyleLight16"/>
  <colors>
    <mruColors>
      <color rgb="FFFFFF99"/>
      <color rgb="FFC9E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164647</xdr:colOff>
      <xdr:row>0</xdr:row>
      <xdr:rowOff>96610</xdr:rowOff>
    </xdr:from>
    <xdr:to>
      <xdr:col>1</xdr:col>
      <xdr:colOff>764722</xdr:colOff>
      <xdr:row>5</xdr:row>
      <xdr:rowOff>58510</xdr:rowOff>
    </xdr:to>
    <xdr:pic>
      <xdr:nvPicPr>
        <xdr:cNvPr id="1025" name="Picture 1">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1" cstate="print"/>
        <a:srcRect l="24757" t="6941" r="23236" b="16786"/>
        <a:stretch>
          <a:fillRect/>
        </a:stretch>
      </xdr:blipFill>
      <xdr:spPr bwMode="auto">
        <a:xfrm>
          <a:off x="164647" y="96610"/>
          <a:ext cx="940254" cy="9144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164647</xdr:colOff>
      <xdr:row>0</xdr:row>
      <xdr:rowOff>96610</xdr:rowOff>
    </xdr:from>
    <xdr:to>
      <xdr:col>1</xdr:col>
      <xdr:colOff>764722</xdr:colOff>
      <xdr:row>5</xdr:row>
      <xdr:rowOff>58510</xdr:rowOff>
    </xdr:to>
    <xdr:pic>
      <xdr:nvPicPr>
        <xdr:cNvPr id="4" name="Picture 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rcRect l="24757" t="6941" r="23236" b="16786"/>
        <a:stretch>
          <a:fillRect/>
        </a:stretch>
      </xdr:blipFill>
      <xdr:spPr bwMode="auto">
        <a:xfrm>
          <a:off x="164647" y="96610"/>
          <a:ext cx="933450" cy="914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scottishathletics.clubserve.net/"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40"/>
  <sheetViews>
    <sheetView tabSelected="1" topLeftCell="E1" zoomScale="70" zoomScaleNormal="70" workbookViewId="0">
      <pane ySplit="8" topLeftCell="A9" activePane="bottomLeft" state="frozen"/>
      <selection pane="bottomLeft" activeCell="J10" sqref="J10"/>
    </sheetView>
  </sheetViews>
  <sheetFormatPr defaultRowHeight="14.4" x14ac:dyDescent="0.3"/>
  <cols>
    <col min="1" max="1" width="5" customWidth="1"/>
    <col min="2" max="2" width="20.33203125" customWidth="1"/>
    <col min="3" max="3" width="34" customWidth="1"/>
    <col min="4" max="4" width="71.6640625" customWidth="1"/>
    <col min="5" max="5" width="64.44140625" style="1" customWidth="1"/>
    <col min="6" max="7" width="19.44140625" customWidth="1"/>
    <col min="8" max="8" width="23.44140625" customWidth="1"/>
    <col min="9" max="9" width="18.88671875" customWidth="1"/>
    <col min="10" max="10" width="91.5546875" customWidth="1"/>
  </cols>
  <sheetData>
    <row r="1" spans="1:10" ht="15" customHeight="1" x14ac:dyDescent="0.3">
      <c r="E1"/>
    </row>
    <row r="2" spans="1:10" ht="15" customHeight="1" x14ac:dyDescent="0.35">
      <c r="A2" s="86" t="s">
        <v>38</v>
      </c>
      <c r="B2" s="87"/>
      <c r="C2" s="87"/>
      <c r="D2" s="87"/>
      <c r="E2" s="73" t="s">
        <v>157</v>
      </c>
      <c r="F2" s="2" t="s">
        <v>72</v>
      </c>
      <c r="G2" s="47">
        <f>COUNTIF(I9:I26,F2)+COUNTIF(I9:I26,#REF!)</f>
        <v>1</v>
      </c>
      <c r="I2" s="73" t="s">
        <v>233</v>
      </c>
      <c r="J2" s="74">
        <f>COUNTIF(F9:F26,"Trustee Owner required")</f>
        <v>1</v>
      </c>
    </row>
    <row r="3" spans="1:10" ht="15" customHeight="1" x14ac:dyDescent="0.35">
      <c r="A3" s="87"/>
      <c r="B3" s="87"/>
      <c r="C3" s="87"/>
      <c r="D3" s="87"/>
      <c r="E3"/>
      <c r="F3" s="2" t="s">
        <v>74</v>
      </c>
      <c r="G3" s="47">
        <f>COUNTIF(I9:I26,F3)</f>
        <v>13</v>
      </c>
      <c r="I3" s="73" t="s">
        <v>232</v>
      </c>
      <c r="J3" s="74">
        <f>COUNTIF(G9:G26,"Comm Owner required")</f>
        <v>4</v>
      </c>
    </row>
    <row r="4" spans="1:10" ht="15" customHeight="1" x14ac:dyDescent="0.35">
      <c r="A4" s="87"/>
      <c r="B4" s="87"/>
      <c r="C4" s="87"/>
      <c r="D4" s="87"/>
      <c r="E4"/>
      <c r="F4" s="2" t="s">
        <v>2</v>
      </c>
      <c r="G4" s="47">
        <f>COUNTIF(I9:I26,F4)</f>
        <v>4</v>
      </c>
      <c r="I4" s="72"/>
      <c r="J4" s="53"/>
    </row>
    <row r="5" spans="1:10" ht="15" customHeight="1" x14ac:dyDescent="0.3">
      <c r="B5" s="13"/>
      <c r="E5"/>
      <c r="F5" s="2" t="s">
        <v>89</v>
      </c>
      <c r="G5" s="47">
        <f>COUNTIF(I13:I29,F5)</f>
        <v>0</v>
      </c>
    </row>
    <row r="6" spans="1:10" ht="15" customHeight="1" x14ac:dyDescent="0.3">
      <c r="E6"/>
    </row>
    <row r="7" spans="1:10" ht="37.5" customHeight="1" thickBot="1" x14ac:dyDescent="0.35">
      <c r="E7"/>
      <c r="F7" s="88" t="s">
        <v>235</v>
      </c>
      <c r="G7" s="89"/>
    </row>
    <row r="8" spans="1:10" ht="54.75" customHeight="1" x14ac:dyDescent="0.3">
      <c r="B8" s="4" t="s">
        <v>5</v>
      </c>
      <c r="C8" s="3" t="s">
        <v>0</v>
      </c>
      <c r="D8" s="4" t="s">
        <v>6</v>
      </c>
      <c r="E8" s="4" t="s">
        <v>1</v>
      </c>
      <c r="F8" s="4" t="s">
        <v>15</v>
      </c>
      <c r="G8" s="4" t="s">
        <v>226</v>
      </c>
      <c r="H8" s="4" t="s">
        <v>4</v>
      </c>
      <c r="I8" s="4" t="s">
        <v>3</v>
      </c>
      <c r="J8" s="4" t="s">
        <v>73</v>
      </c>
    </row>
    <row r="9" spans="1:10" ht="160.5" customHeight="1" x14ac:dyDescent="0.3">
      <c r="B9" s="19" t="s">
        <v>67</v>
      </c>
      <c r="C9" s="27" t="s">
        <v>113</v>
      </c>
      <c r="D9" s="27" t="s">
        <v>114</v>
      </c>
      <c r="E9" s="25" t="s">
        <v>270</v>
      </c>
      <c r="F9" s="76" t="s">
        <v>118</v>
      </c>
      <c r="G9" s="65"/>
      <c r="H9" s="16"/>
      <c r="I9" s="2" t="s">
        <v>72</v>
      </c>
      <c r="J9" s="60" t="s">
        <v>242</v>
      </c>
    </row>
    <row r="10" spans="1:10" ht="121.5" customHeight="1" x14ac:dyDescent="0.3">
      <c r="B10" s="19" t="s">
        <v>67</v>
      </c>
      <c r="C10" s="60" t="s">
        <v>234</v>
      </c>
      <c r="D10" s="75" t="s">
        <v>238</v>
      </c>
      <c r="E10" s="75" t="s">
        <v>259</v>
      </c>
      <c r="F10" s="76" t="s">
        <v>243</v>
      </c>
      <c r="G10" s="84" t="s">
        <v>229</v>
      </c>
      <c r="H10" s="16"/>
      <c r="I10" s="2" t="s">
        <v>74</v>
      </c>
      <c r="J10" s="60" t="s">
        <v>286</v>
      </c>
    </row>
    <row r="11" spans="1:10" ht="81" customHeight="1" x14ac:dyDescent="0.3">
      <c r="B11" s="6" t="s">
        <v>7</v>
      </c>
      <c r="C11" s="60" t="s">
        <v>240</v>
      </c>
      <c r="D11" s="62"/>
      <c r="E11" s="63"/>
      <c r="F11" s="82" t="s">
        <v>35</v>
      </c>
      <c r="G11" s="82"/>
      <c r="H11" s="83"/>
      <c r="I11" s="2" t="s">
        <v>74</v>
      </c>
      <c r="J11" s="62"/>
    </row>
    <row r="12" spans="1:10" ht="210" x14ac:dyDescent="0.3">
      <c r="B12" s="71" t="s">
        <v>8</v>
      </c>
      <c r="C12" s="67" t="s">
        <v>40</v>
      </c>
      <c r="D12" s="66" t="s">
        <v>272</v>
      </c>
      <c r="E12" s="70" t="s">
        <v>245</v>
      </c>
      <c r="F12" s="12" t="s">
        <v>225</v>
      </c>
      <c r="G12" s="49" t="s">
        <v>244</v>
      </c>
      <c r="H12" s="22">
        <v>44287</v>
      </c>
      <c r="I12" s="2" t="s">
        <v>74</v>
      </c>
      <c r="J12" s="14" t="s">
        <v>254</v>
      </c>
    </row>
    <row r="13" spans="1:10" ht="202.5" customHeight="1" x14ac:dyDescent="0.3">
      <c r="B13" s="57" t="s">
        <v>8</v>
      </c>
      <c r="C13" s="58" t="s">
        <v>45</v>
      </c>
      <c r="D13" s="60" t="s">
        <v>271</v>
      </c>
      <c r="E13" s="59" t="s">
        <v>44</v>
      </c>
      <c r="F13" s="12" t="s">
        <v>35</v>
      </c>
      <c r="G13" s="49" t="s">
        <v>51</v>
      </c>
      <c r="H13" s="22">
        <v>44287</v>
      </c>
      <c r="I13" s="2" t="s">
        <v>74</v>
      </c>
      <c r="J13" s="48" t="s">
        <v>273</v>
      </c>
    </row>
    <row r="14" spans="1:10" ht="117.75" customHeight="1" x14ac:dyDescent="0.3">
      <c r="B14" s="56" t="s">
        <v>8</v>
      </c>
      <c r="C14" s="45" t="s">
        <v>220</v>
      </c>
      <c r="D14" s="45" t="s">
        <v>274</v>
      </c>
      <c r="E14" s="44" t="s">
        <v>221</v>
      </c>
      <c r="F14" s="12" t="s">
        <v>51</v>
      </c>
      <c r="G14" s="76" t="s">
        <v>227</v>
      </c>
      <c r="H14" s="16">
        <v>44348</v>
      </c>
      <c r="I14" s="2" t="s">
        <v>17</v>
      </c>
      <c r="J14" s="60" t="s">
        <v>237</v>
      </c>
    </row>
    <row r="15" spans="1:10" ht="188.25" customHeight="1" x14ac:dyDescent="0.3">
      <c r="B15" s="9" t="s">
        <v>19</v>
      </c>
      <c r="C15" s="5" t="s">
        <v>33</v>
      </c>
      <c r="D15" s="5" t="s">
        <v>275</v>
      </c>
      <c r="E15" s="11" t="s">
        <v>18</v>
      </c>
      <c r="F15" s="64" t="s">
        <v>222</v>
      </c>
      <c r="G15" s="12" t="s">
        <v>231</v>
      </c>
      <c r="H15" s="16"/>
      <c r="I15" s="2" t="s">
        <v>17</v>
      </c>
      <c r="J15" s="20" t="s">
        <v>255</v>
      </c>
    </row>
    <row r="16" spans="1:10" ht="114.75" customHeight="1" x14ac:dyDescent="0.3">
      <c r="B16" s="9" t="s">
        <v>19</v>
      </c>
      <c r="C16" s="14" t="s">
        <v>158</v>
      </c>
      <c r="D16" s="45" t="s">
        <v>276</v>
      </c>
      <c r="E16" s="44" t="s">
        <v>159</v>
      </c>
      <c r="F16" s="12" t="s">
        <v>230</v>
      </c>
      <c r="G16" s="76" t="s">
        <v>231</v>
      </c>
      <c r="H16" s="16"/>
      <c r="I16" s="2" t="s">
        <v>2</v>
      </c>
      <c r="J16" s="48"/>
    </row>
    <row r="17" spans="2:10" ht="117" customHeight="1" x14ac:dyDescent="0.3">
      <c r="B17" s="10" t="s">
        <v>20</v>
      </c>
      <c r="C17" s="46" t="s">
        <v>160</v>
      </c>
      <c r="D17" s="46" t="s">
        <v>224</v>
      </c>
      <c r="E17" s="77" t="s">
        <v>239</v>
      </c>
      <c r="F17" s="49" t="s">
        <v>228</v>
      </c>
      <c r="G17" s="76" t="s">
        <v>227</v>
      </c>
      <c r="H17" s="22">
        <v>44287</v>
      </c>
      <c r="I17" s="2" t="s">
        <v>17</v>
      </c>
      <c r="J17" s="46" t="s">
        <v>253</v>
      </c>
    </row>
    <row r="18" spans="2:10" ht="117" customHeight="1" x14ac:dyDescent="0.3">
      <c r="B18" s="10" t="s">
        <v>20</v>
      </c>
      <c r="C18" s="60" t="s">
        <v>246</v>
      </c>
      <c r="D18" s="60" t="s">
        <v>284</v>
      </c>
      <c r="E18" s="77" t="s">
        <v>283</v>
      </c>
      <c r="F18" s="49" t="s">
        <v>51</v>
      </c>
      <c r="G18" s="76" t="s">
        <v>227</v>
      </c>
      <c r="H18" s="22"/>
      <c r="I18" s="2" t="s">
        <v>17</v>
      </c>
      <c r="J18" s="60" t="s">
        <v>285</v>
      </c>
    </row>
    <row r="19" spans="2:10" ht="111.75" customHeight="1" x14ac:dyDescent="0.3">
      <c r="B19" s="8" t="s">
        <v>26</v>
      </c>
      <c r="C19" s="5" t="s">
        <v>30</v>
      </c>
      <c r="D19" s="5" t="s">
        <v>257</v>
      </c>
      <c r="E19" s="5" t="s">
        <v>256</v>
      </c>
      <c r="F19" s="49" t="s">
        <v>228</v>
      </c>
      <c r="G19" s="65" t="s">
        <v>229</v>
      </c>
      <c r="H19" s="22"/>
      <c r="I19" s="2" t="s">
        <v>17</v>
      </c>
      <c r="J19" s="60" t="s">
        <v>277</v>
      </c>
    </row>
    <row r="20" spans="2:10" ht="104.25" customHeight="1" x14ac:dyDescent="0.3">
      <c r="B20" s="68" t="s">
        <v>31</v>
      </c>
      <c r="C20" s="69" t="s">
        <v>86</v>
      </c>
      <c r="D20" s="66" t="s">
        <v>87</v>
      </c>
      <c r="E20" s="66" t="s">
        <v>50</v>
      </c>
      <c r="F20" s="49" t="s">
        <v>118</v>
      </c>
      <c r="G20" s="65" t="s">
        <v>229</v>
      </c>
      <c r="H20" s="22">
        <v>44287</v>
      </c>
      <c r="I20" s="2" t="s">
        <v>17</v>
      </c>
      <c r="J20" s="14" t="s">
        <v>258</v>
      </c>
    </row>
    <row r="21" spans="2:10" ht="136.5" customHeight="1" x14ac:dyDescent="0.3">
      <c r="B21" s="7" t="s">
        <v>31</v>
      </c>
      <c r="C21" s="45" t="s">
        <v>155</v>
      </c>
      <c r="D21" s="14" t="s">
        <v>278</v>
      </c>
      <c r="E21" s="14" t="s">
        <v>156</v>
      </c>
      <c r="F21" s="12" t="s">
        <v>51</v>
      </c>
      <c r="G21" s="76" t="s">
        <v>227</v>
      </c>
      <c r="H21" s="16">
        <v>44166</v>
      </c>
      <c r="I21" s="2" t="s">
        <v>17</v>
      </c>
      <c r="J21" s="45" t="s">
        <v>223</v>
      </c>
    </row>
    <row r="22" spans="2:10" ht="90" customHeight="1" x14ac:dyDescent="0.3">
      <c r="B22" s="7" t="s">
        <v>31</v>
      </c>
      <c r="C22" s="5" t="s">
        <v>58</v>
      </c>
      <c r="D22" s="5" t="s">
        <v>56</v>
      </c>
      <c r="E22" s="5" t="s">
        <v>32</v>
      </c>
      <c r="F22" s="12" t="s">
        <v>249</v>
      </c>
      <c r="G22" s="12" t="s">
        <v>247</v>
      </c>
      <c r="H22" s="16"/>
      <c r="I22" s="2" t="s">
        <v>17</v>
      </c>
      <c r="J22" s="14" t="s">
        <v>260</v>
      </c>
    </row>
    <row r="23" spans="2:10" ht="90" customHeight="1" x14ac:dyDescent="0.3">
      <c r="B23" s="7" t="s">
        <v>31</v>
      </c>
      <c r="C23" s="14" t="s">
        <v>262</v>
      </c>
      <c r="D23" s="14" t="s">
        <v>263</v>
      </c>
      <c r="E23" s="60" t="s">
        <v>261</v>
      </c>
      <c r="F23" s="12" t="s">
        <v>249</v>
      </c>
      <c r="G23" s="12"/>
      <c r="H23" s="16"/>
      <c r="I23" s="2" t="s">
        <v>2</v>
      </c>
      <c r="J23" s="14"/>
    </row>
    <row r="24" spans="2:10" ht="80.099999999999994" customHeight="1" x14ac:dyDescent="0.3">
      <c r="B24" s="15" t="s">
        <v>112</v>
      </c>
      <c r="C24" s="5" t="s">
        <v>54</v>
      </c>
      <c r="D24" s="5" t="s">
        <v>64</v>
      </c>
      <c r="E24" s="5" t="s">
        <v>55</v>
      </c>
      <c r="F24" s="49" t="s">
        <v>230</v>
      </c>
      <c r="G24" s="49" t="s">
        <v>241</v>
      </c>
      <c r="H24" s="16"/>
      <c r="I24" s="2" t="s">
        <v>17</v>
      </c>
      <c r="J24" s="24" t="s">
        <v>101</v>
      </c>
    </row>
    <row r="25" spans="2:10" ht="80.099999999999994" customHeight="1" x14ac:dyDescent="0.3">
      <c r="B25" s="26" t="s">
        <v>112</v>
      </c>
      <c r="C25" s="27" t="s">
        <v>115</v>
      </c>
      <c r="D25" s="27" t="s">
        <v>116</v>
      </c>
      <c r="E25" s="27" t="s">
        <v>119</v>
      </c>
      <c r="F25" s="49" t="s">
        <v>230</v>
      </c>
      <c r="G25" s="49" t="s">
        <v>241</v>
      </c>
      <c r="H25" s="16"/>
      <c r="I25" s="2" t="s">
        <v>2</v>
      </c>
      <c r="J25" s="27" t="s">
        <v>120</v>
      </c>
    </row>
    <row r="26" spans="2:10" ht="99.9" customHeight="1" x14ac:dyDescent="0.3">
      <c r="B26" s="28" t="s">
        <v>248</v>
      </c>
      <c r="C26" s="27" t="s">
        <v>280</v>
      </c>
      <c r="D26" s="27" t="s">
        <v>279</v>
      </c>
      <c r="E26" s="27" t="s">
        <v>281</v>
      </c>
      <c r="F26" s="49" t="s">
        <v>225</v>
      </c>
      <c r="G26" s="65" t="s">
        <v>229</v>
      </c>
      <c r="H26" s="16"/>
      <c r="I26" s="2" t="s">
        <v>2</v>
      </c>
      <c r="J26" s="27" t="s">
        <v>252</v>
      </c>
    </row>
    <row r="27" spans="2:10" ht="99.9" customHeight="1" x14ac:dyDescent="0.3">
      <c r="B27" s="28" t="s">
        <v>248</v>
      </c>
      <c r="C27" s="14" t="s">
        <v>264</v>
      </c>
      <c r="D27" s="14" t="s">
        <v>267</v>
      </c>
      <c r="E27" s="14" t="s">
        <v>265</v>
      </c>
      <c r="F27" s="49" t="s">
        <v>225</v>
      </c>
      <c r="G27" s="49" t="s">
        <v>241</v>
      </c>
      <c r="H27" s="16"/>
      <c r="I27" s="2" t="s">
        <v>2</v>
      </c>
      <c r="J27" s="60" t="s">
        <v>266</v>
      </c>
    </row>
    <row r="28" spans="2:10" ht="99.9" customHeight="1" x14ac:dyDescent="0.3">
      <c r="B28" s="85" t="s">
        <v>250</v>
      </c>
      <c r="C28" s="14" t="s">
        <v>282</v>
      </c>
      <c r="D28" s="14" t="s">
        <v>268</v>
      </c>
      <c r="E28" s="14" t="s">
        <v>269</v>
      </c>
      <c r="F28" s="49" t="s">
        <v>228</v>
      </c>
      <c r="G28" s="49" t="s">
        <v>251</v>
      </c>
      <c r="H28" s="16"/>
      <c r="I28" s="2" t="s">
        <v>2</v>
      </c>
      <c r="J28" s="60"/>
    </row>
    <row r="29" spans="2:10" ht="15.6" x14ac:dyDescent="0.3">
      <c r="C29" s="17"/>
    </row>
    <row r="30" spans="2:10" ht="15.6" x14ac:dyDescent="0.3">
      <c r="C30" s="17"/>
    </row>
    <row r="31" spans="2:10" ht="15.6" x14ac:dyDescent="0.3">
      <c r="C31" s="17"/>
    </row>
    <row r="32" spans="2:10" ht="15.6" x14ac:dyDescent="0.3">
      <c r="C32" s="17"/>
    </row>
    <row r="33" spans="3:3" ht="15.6" x14ac:dyDescent="0.3">
      <c r="C33" s="17"/>
    </row>
    <row r="34" spans="3:3" ht="15.6" x14ac:dyDescent="0.3">
      <c r="C34" s="17"/>
    </row>
    <row r="35" spans="3:3" ht="15.6" x14ac:dyDescent="0.3">
      <c r="C35" s="17"/>
    </row>
    <row r="36" spans="3:3" ht="15.6" x14ac:dyDescent="0.3">
      <c r="C36" s="17"/>
    </row>
    <row r="37" spans="3:3" ht="15.6" x14ac:dyDescent="0.3">
      <c r="C37" s="17"/>
    </row>
    <row r="38" spans="3:3" ht="15.6" x14ac:dyDescent="0.3">
      <c r="C38" s="17"/>
    </row>
    <row r="39" spans="3:3" ht="15.6" x14ac:dyDescent="0.3">
      <c r="C39" s="17"/>
    </row>
    <row r="40" spans="3:3" ht="15.6" x14ac:dyDescent="0.3">
      <c r="C40" s="17"/>
    </row>
  </sheetData>
  <autoFilter ref="B8:J28" xr:uid="{00000000-0009-0000-0000-000000000000}"/>
  <mergeCells count="2">
    <mergeCell ref="A2:D4"/>
    <mergeCell ref="F7:G7"/>
  </mergeCells>
  <phoneticPr fontId="0" type="noConversion"/>
  <conditionalFormatting sqref="I9 I11 I22:I26 I14:I20">
    <cfRule type="containsText" dxfId="109" priority="116" operator="containsText" text="Closed">
      <formula>NOT(ISERROR(SEARCH("Closed",I9)))</formula>
    </cfRule>
    <cfRule type="containsText" dxfId="108" priority="118" operator="containsText" text="Not Started">
      <formula>NOT(ISERROR(SEARCH("Not Started",I9)))</formula>
    </cfRule>
    <cfRule type="containsText" dxfId="107" priority="119" operator="containsText" text="In-Work">
      <formula>NOT(ISERROR(SEARCH("In-Work",I9)))</formula>
    </cfRule>
    <cfRule type="containsText" dxfId="106" priority="120" operator="containsText" text="Complete">
      <formula>NOT(ISERROR(SEARCH("Complete",I9)))</formula>
    </cfRule>
  </conditionalFormatting>
  <conditionalFormatting sqref="I9 I11 I22:I26 I14:I20">
    <cfRule type="containsText" dxfId="105" priority="117" operator="containsText" text="N/A">
      <formula>NOT(ISERROR(SEARCH("N/A",I9)))</formula>
    </cfRule>
  </conditionalFormatting>
  <conditionalFormatting sqref="I21">
    <cfRule type="containsText" dxfId="104" priority="101" operator="containsText" text="Closed">
      <formula>NOT(ISERROR(SEARCH("Closed",I21)))</formula>
    </cfRule>
    <cfRule type="containsText" dxfId="103" priority="103" operator="containsText" text="Not Started">
      <formula>NOT(ISERROR(SEARCH("Not Started",I21)))</formula>
    </cfRule>
    <cfRule type="containsText" dxfId="102" priority="104" operator="containsText" text="In-Work">
      <formula>NOT(ISERROR(SEARCH("In-Work",I21)))</formula>
    </cfRule>
    <cfRule type="containsText" dxfId="101" priority="105" operator="containsText" text="Complete">
      <formula>NOT(ISERROR(SEARCH("Complete",I21)))</formula>
    </cfRule>
  </conditionalFormatting>
  <conditionalFormatting sqref="I21">
    <cfRule type="containsText" dxfId="100" priority="102" operator="containsText" text="N/A">
      <formula>NOT(ISERROR(SEARCH("N/A",I21)))</formula>
    </cfRule>
  </conditionalFormatting>
  <conditionalFormatting sqref="F3">
    <cfRule type="containsText" dxfId="99" priority="71" operator="containsText" text="Closed">
      <formula>NOT(ISERROR(SEARCH("Closed",F3)))</formula>
    </cfRule>
    <cfRule type="containsText" dxfId="98" priority="73" operator="containsText" text="Not Started">
      <formula>NOT(ISERROR(SEARCH("Not Started",F3)))</formula>
    </cfRule>
    <cfRule type="containsText" dxfId="97" priority="74" operator="containsText" text="In-Work">
      <formula>NOT(ISERROR(SEARCH("In-Work",F3)))</formula>
    </cfRule>
    <cfRule type="containsText" dxfId="96" priority="75" operator="containsText" text="Complete">
      <formula>NOT(ISERROR(SEARCH("Complete",F3)))</formula>
    </cfRule>
  </conditionalFormatting>
  <conditionalFormatting sqref="F3">
    <cfRule type="containsText" dxfId="95" priority="72" operator="containsText" text="N/A">
      <formula>NOT(ISERROR(SEARCH("N/A",F3)))</formula>
    </cfRule>
  </conditionalFormatting>
  <conditionalFormatting sqref="F4">
    <cfRule type="containsText" dxfId="94" priority="66" operator="containsText" text="Closed">
      <formula>NOT(ISERROR(SEARCH("Closed",F4)))</formula>
    </cfRule>
    <cfRule type="containsText" dxfId="93" priority="68" operator="containsText" text="Not Started">
      <formula>NOT(ISERROR(SEARCH("Not Started",F4)))</formula>
    </cfRule>
    <cfRule type="containsText" dxfId="92" priority="69" operator="containsText" text="In-Work">
      <formula>NOT(ISERROR(SEARCH("In-Work",F4)))</formula>
    </cfRule>
    <cfRule type="containsText" dxfId="91" priority="70" operator="containsText" text="Complete">
      <formula>NOT(ISERROR(SEARCH("Complete",F4)))</formula>
    </cfRule>
  </conditionalFormatting>
  <conditionalFormatting sqref="F4">
    <cfRule type="containsText" dxfId="90" priority="67" operator="containsText" text="N/A">
      <formula>NOT(ISERROR(SEARCH("N/A",F4)))</formula>
    </cfRule>
  </conditionalFormatting>
  <conditionalFormatting sqref="F5">
    <cfRule type="containsText" dxfId="89" priority="51" operator="containsText" text="Closed">
      <formula>NOT(ISERROR(SEARCH("Closed",F5)))</formula>
    </cfRule>
    <cfRule type="containsText" dxfId="88" priority="53" operator="containsText" text="Not Started">
      <formula>NOT(ISERROR(SEARCH("Not Started",F5)))</formula>
    </cfRule>
    <cfRule type="containsText" dxfId="87" priority="54" operator="containsText" text="In-Work">
      <formula>NOT(ISERROR(SEARCH("In-Work",F5)))</formula>
    </cfRule>
    <cfRule type="containsText" dxfId="86" priority="55" operator="containsText" text="Complete">
      <formula>NOT(ISERROR(SEARCH("Complete",F5)))</formula>
    </cfRule>
  </conditionalFormatting>
  <conditionalFormatting sqref="F5">
    <cfRule type="containsText" dxfId="85" priority="52" operator="containsText" text="N/A">
      <formula>NOT(ISERROR(SEARCH("N/A",F5)))</formula>
    </cfRule>
  </conditionalFormatting>
  <conditionalFormatting sqref="F5">
    <cfRule type="containsText" dxfId="84" priority="46" operator="containsText" text="Closed">
      <formula>NOT(ISERROR(SEARCH("Closed",F5)))</formula>
    </cfRule>
    <cfRule type="containsText" dxfId="83" priority="48" operator="containsText" text="Not Started">
      <formula>NOT(ISERROR(SEARCH("Not Started",F5)))</formula>
    </cfRule>
    <cfRule type="containsText" dxfId="82" priority="49" operator="containsText" text="In-Work">
      <formula>NOT(ISERROR(SEARCH("In-Work",F5)))</formula>
    </cfRule>
    <cfRule type="containsText" dxfId="81" priority="50" operator="containsText" text="Complete">
      <formula>NOT(ISERROR(SEARCH("Complete",F5)))</formula>
    </cfRule>
  </conditionalFormatting>
  <conditionalFormatting sqref="F5">
    <cfRule type="containsText" dxfId="80" priority="47" operator="containsText" text="N/A">
      <formula>NOT(ISERROR(SEARCH("N/A",F5)))</formula>
    </cfRule>
  </conditionalFormatting>
  <conditionalFormatting sqref="F2">
    <cfRule type="containsText" dxfId="79" priority="61" operator="containsText" text="Closed">
      <formula>NOT(ISERROR(SEARCH("Closed",F2)))</formula>
    </cfRule>
    <cfRule type="containsText" dxfId="78" priority="63" operator="containsText" text="Not Started">
      <formula>NOT(ISERROR(SEARCH("Not Started",F2)))</formula>
    </cfRule>
    <cfRule type="containsText" dxfId="77" priority="64" operator="containsText" text="In-Work">
      <formula>NOT(ISERROR(SEARCH("In-Work",F2)))</formula>
    </cfRule>
    <cfRule type="containsText" dxfId="76" priority="65" operator="containsText" text="Complete">
      <formula>NOT(ISERROR(SEARCH("Complete",F2)))</formula>
    </cfRule>
  </conditionalFormatting>
  <conditionalFormatting sqref="F2">
    <cfRule type="containsText" dxfId="75" priority="62" operator="containsText" text="N/A">
      <formula>NOT(ISERROR(SEARCH("N/A",F2)))</formula>
    </cfRule>
  </conditionalFormatting>
  <conditionalFormatting sqref="F2">
    <cfRule type="containsText" dxfId="74" priority="56" operator="containsText" text="Closed">
      <formula>NOT(ISERROR(SEARCH("Closed",F2)))</formula>
    </cfRule>
    <cfRule type="containsText" dxfId="73" priority="58" operator="containsText" text="Not Started">
      <formula>NOT(ISERROR(SEARCH("Not Started",F2)))</formula>
    </cfRule>
    <cfRule type="containsText" dxfId="72" priority="59" operator="containsText" text="In-Work">
      <formula>NOT(ISERROR(SEARCH("In-Work",F2)))</formula>
    </cfRule>
    <cfRule type="containsText" dxfId="71" priority="60" operator="containsText" text="Complete">
      <formula>NOT(ISERROR(SEARCH("Complete",F2)))</formula>
    </cfRule>
  </conditionalFormatting>
  <conditionalFormatting sqref="F2">
    <cfRule type="containsText" dxfId="70" priority="57" operator="containsText" text="N/A">
      <formula>NOT(ISERROR(SEARCH("N/A",F2)))</formula>
    </cfRule>
  </conditionalFormatting>
  <conditionalFormatting sqref="I12">
    <cfRule type="containsText" dxfId="69" priority="26" operator="containsText" text="Closed">
      <formula>NOT(ISERROR(SEARCH("Closed",I12)))</formula>
    </cfRule>
    <cfRule type="containsText" dxfId="68" priority="28" operator="containsText" text="Not Started">
      <formula>NOT(ISERROR(SEARCH("Not Started",I12)))</formula>
    </cfRule>
    <cfRule type="containsText" dxfId="67" priority="29" operator="containsText" text="In-Work">
      <formula>NOT(ISERROR(SEARCH("In-Work",I12)))</formula>
    </cfRule>
    <cfRule type="containsText" dxfId="66" priority="30" operator="containsText" text="Complete">
      <formula>NOT(ISERROR(SEARCH("Complete",I12)))</formula>
    </cfRule>
  </conditionalFormatting>
  <conditionalFormatting sqref="I12">
    <cfRule type="containsText" dxfId="65" priority="27" operator="containsText" text="N/A">
      <formula>NOT(ISERROR(SEARCH("N/A",I12)))</formula>
    </cfRule>
  </conditionalFormatting>
  <conditionalFormatting sqref="I10">
    <cfRule type="containsText" dxfId="64" priority="21" operator="containsText" text="Closed">
      <formula>NOT(ISERROR(SEARCH("Closed",I10)))</formula>
    </cfRule>
    <cfRule type="containsText" dxfId="63" priority="23" operator="containsText" text="Not Started">
      <formula>NOT(ISERROR(SEARCH("Not Started",I10)))</formula>
    </cfRule>
    <cfRule type="containsText" dxfId="62" priority="24" operator="containsText" text="In-Work">
      <formula>NOT(ISERROR(SEARCH("In-Work",I10)))</formula>
    </cfRule>
    <cfRule type="containsText" dxfId="61" priority="25" operator="containsText" text="Complete">
      <formula>NOT(ISERROR(SEARCH("Complete",I10)))</formula>
    </cfRule>
  </conditionalFormatting>
  <conditionalFormatting sqref="I10">
    <cfRule type="containsText" dxfId="60" priority="22" operator="containsText" text="N/A">
      <formula>NOT(ISERROR(SEARCH("N/A",I10)))</formula>
    </cfRule>
  </conditionalFormatting>
  <conditionalFormatting sqref="I13">
    <cfRule type="containsText" dxfId="59" priority="16" operator="containsText" text="Closed">
      <formula>NOT(ISERROR(SEARCH("Closed",I13)))</formula>
    </cfRule>
    <cfRule type="containsText" dxfId="58" priority="18" operator="containsText" text="Not Started">
      <formula>NOT(ISERROR(SEARCH("Not Started",I13)))</formula>
    </cfRule>
    <cfRule type="containsText" dxfId="57" priority="19" operator="containsText" text="In-Work">
      <formula>NOT(ISERROR(SEARCH("In-Work",I13)))</formula>
    </cfRule>
    <cfRule type="containsText" dxfId="56" priority="20" operator="containsText" text="Complete">
      <formula>NOT(ISERROR(SEARCH("Complete",I13)))</formula>
    </cfRule>
  </conditionalFormatting>
  <conditionalFormatting sqref="I13">
    <cfRule type="containsText" dxfId="55" priority="17" operator="containsText" text="N/A">
      <formula>NOT(ISERROR(SEARCH("N/A",I13)))</formula>
    </cfRule>
  </conditionalFormatting>
  <conditionalFormatting sqref="I27:I28">
    <cfRule type="containsText" dxfId="54" priority="1" operator="containsText" text="Closed">
      <formula>NOT(ISERROR(SEARCH("Closed",I27)))</formula>
    </cfRule>
    <cfRule type="containsText" dxfId="53" priority="3" operator="containsText" text="Not Started">
      <formula>NOT(ISERROR(SEARCH("Not Started",I27)))</formula>
    </cfRule>
    <cfRule type="containsText" dxfId="52" priority="4" operator="containsText" text="In-Work">
      <formula>NOT(ISERROR(SEARCH("In-Work",I27)))</formula>
    </cfRule>
    <cfRule type="containsText" dxfId="51" priority="5" operator="containsText" text="Complete">
      <formula>NOT(ISERROR(SEARCH("Complete",I27)))</formula>
    </cfRule>
  </conditionalFormatting>
  <conditionalFormatting sqref="I27:I28">
    <cfRule type="containsText" dxfId="50" priority="2" operator="containsText" text="N/A">
      <formula>NOT(ISERROR(SEARCH("N/A",I27)))</formula>
    </cfRule>
  </conditionalFormatting>
  <pageMargins left="0.70866141732283472" right="0.70866141732283472" top="0.74803149606299213" bottom="0.74803149606299213" header="0.31496062992125984" footer="0.31496062992125984"/>
  <pageSetup paperSize="9" scale="4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pageSetUpPr fitToPage="1"/>
  </sheetPr>
  <dimension ref="A3:H52"/>
  <sheetViews>
    <sheetView topLeftCell="B1" zoomScale="85" zoomScaleNormal="85" workbookViewId="0">
      <pane ySplit="10" topLeftCell="A11" activePane="bottomLeft" state="frozen"/>
      <selection pane="bottomLeft" activeCell="D8" sqref="D8"/>
    </sheetView>
  </sheetViews>
  <sheetFormatPr defaultRowHeight="14.4" x14ac:dyDescent="0.3"/>
  <cols>
    <col min="1" max="1" width="116.109375" customWidth="1"/>
    <col min="2" max="2" width="13" style="1" customWidth="1"/>
    <col min="3" max="3" width="5.109375" customWidth="1"/>
    <col min="4" max="4" width="140" customWidth="1"/>
    <col min="5" max="5" width="11.33203125" customWidth="1"/>
    <col min="6" max="6" width="37" customWidth="1"/>
    <col min="7" max="7" width="15.5546875" customWidth="1"/>
  </cols>
  <sheetData>
    <row r="3" spans="1:6" ht="25.8" x14ac:dyDescent="0.5">
      <c r="A3" s="52" t="s">
        <v>212</v>
      </c>
    </row>
    <row r="4" spans="1:6" x14ac:dyDescent="0.3">
      <c r="A4" s="53" t="s">
        <v>213</v>
      </c>
    </row>
    <row r="5" spans="1:6" ht="15.6" x14ac:dyDescent="0.3">
      <c r="A5" s="54" t="s">
        <v>214</v>
      </c>
    </row>
    <row r="6" spans="1:6" ht="15.6" x14ac:dyDescent="0.3">
      <c r="A6" s="55" t="s">
        <v>215</v>
      </c>
    </row>
    <row r="7" spans="1:6" ht="15.6" x14ac:dyDescent="0.3">
      <c r="A7" s="55"/>
    </row>
    <row r="8" spans="1:6" ht="17.399999999999999" x14ac:dyDescent="0.3">
      <c r="A8" s="50" t="s">
        <v>216</v>
      </c>
      <c r="D8" s="50" t="s">
        <v>217</v>
      </c>
    </row>
    <row r="10" spans="1:6" ht="20.100000000000001" customHeight="1" x14ac:dyDescent="0.3">
      <c r="A10" s="39" t="s">
        <v>6</v>
      </c>
      <c r="B10" s="40" t="s">
        <v>154</v>
      </c>
      <c r="D10" s="39" t="s">
        <v>6</v>
      </c>
      <c r="E10" s="40" t="s">
        <v>154</v>
      </c>
      <c r="F10" s="51"/>
    </row>
    <row r="11" spans="1:6" ht="20.100000000000001" customHeight="1" x14ac:dyDescent="0.3">
      <c r="A11" s="37" t="s">
        <v>121</v>
      </c>
      <c r="B11" s="41" t="s">
        <v>122</v>
      </c>
      <c r="D11" s="37" t="s">
        <v>161</v>
      </c>
      <c r="E11" s="41" t="s">
        <v>122</v>
      </c>
      <c r="F11" s="21" t="s">
        <v>162</v>
      </c>
    </row>
    <row r="12" spans="1:6" ht="20.100000000000001" customHeight="1" x14ac:dyDescent="0.3">
      <c r="A12" s="37" t="s">
        <v>123</v>
      </c>
      <c r="B12" s="41" t="s">
        <v>122</v>
      </c>
      <c r="D12" s="37" t="s">
        <v>163</v>
      </c>
      <c r="E12" s="41" t="s">
        <v>122</v>
      </c>
      <c r="F12" s="21" t="s">
        <v>162</v>
      </c>
    </row>
    <row r="13" spans="1:6" ht="20.100000000000001" customHeight="1" x14ac:dyDescent="0.3">
      <c r="A13" s="37" t="s">
        <v>124</v>
      </c>
      <c r="B13" s="41" t="s">
        <v>122</v>
      </c>
      <c r="D13" s="37" t="s">
        <v>164</v>
      </c>
      <c r="E13" s="41" t="s">
        <v>122</v>
      </c>
      <c r="F13" s="21" t="s">
        <v>165</v>
      </c>
    </row>
    <row r="14" spans="1:6" ht="20.100000000000001" customHeight="1" x14ac:dyDescent="0.3">
      <c r="A14" s="37" t="s">
        <v>125</v>
      </c>
      <c r="B14" s="41" t="s">
        <v>122</v>
      </c>
      <c r="D14" s="37" t="s">
        <v>166</v>
      </c>
      <c r="E14" s="41" t="s">
        <v>122</v>
      </c>
      <c r="F14" s="21" t="s">
        <v>165</v>
      </c>
    </row>
    <row r="15" spans="1:6" ht="20.100000000000001" customHeight="1" x14ac:dyDescent="0.3">
      <c r="A15" s="37" t="s">
        <v>126</v>
      </c>
      <c r="B15" s="41" t="s">
        <v>122</v>
      </c>
      <c r="D15" s="37" t="s">
        <v>167</v>
      </c>
      <c r="E15" s="41" t="s">
        <v>122</v>
      </c>
      <c r="F15" s="21" t="s">
        <v>165</v>
      </c>
    </row>
    <row r="16" spans="1:6" ht="20.100000000000001" customHeight="1" x14ac:dyDescent="0.3">
      <c r="A16" s="37" t="s">
        <v>127</v>
      </c>
      <c r="B16" s="41" t="s">
        <v>122</v>
      </c>
      <c r="D16" s="37" t="s">
        <v>168</v>
      </c>
      <c r="E16" s="41" t="s">
        <v>122</v>
      </c>
      <c r="F16" s="21" t="s">
        <v>169</v>
      </c>
    </row>
    <row r="17" spans="1:7" ht="20.100000000000001" customHeight="1" x14ac:dyDescent="0.3">
      <c r="A17" s="37" t="s">
        <v>128</v>
      </c>
      <c r="B17" s="41" t="s">
        <v>122</v>
      </c>
      <c r="D17" s="37" t="s">
        <v>170</v>
      </c>
      <c r="E17" s="41" t="s">
        <v>122</v>
      </c>
      <c r="F17" s="21" t="s">
        <v>169</v>
      </c>
    </row>
    <row r="18" spans="1:7" ht="20.100000000000001" customHeight="1" x14ac:dyDescent="0.3">
      <c r="A18" s="37" t="s">
        <v>129</v>
      </c>
      <c r="B18" s="41" t="s">
        <v>122</v>
      </c>
      <c r="D18" s="37" t="s">
        <v>171</v>
      </c>
      <c r="E18" s="41" t="s">
        <v>122</v>
      </c>
      <c r="F18" s="21" t="s">
        <v>172</v>
      </c>
    </row>
    <row r="19" spans="1:7" ht="20.100000000000001" customHeight="1" x14ac:dyDescent="0.3">
      <c r="A19" s="37" t="s">
        <v>130</v>
      </c>
      <c r="B19" s="41" t="s">
        <v>122</v>
      </c>
      <c r="D19" s="37" t="s">
        <v>173</v>
      </c>
      <c r="E19" s="41" t="s">
        <v>122</v>
      </c>
      <c r="F19" s="21" t="s">
        <v>172</v>
      </c>
    </row>
    <row r="20" spans="1:7" ht="20.100000000000001" customHeight="1" x14ac:dyDescent="0.3">
      <c r="A20" s="37" t="s">
        <v>131</v>
      </c>
      <c r="B20" s="41" t="s">
        <v>122</v>
      </c>
      <c r="D20" s="37" t="s">
        <v>174</v>
      </c>
      <c r="E20" s="41" t="s">
        <v>122</v>
      </c>
      <c r="F20" s="21" t="s">
        <v>175</v>
      </c>
    </row>
    <row r="21" spans="1:7" ht="20.100000000000001" customHeight="1" x14ac:dyDescent="0.3">
      <c r="A21" s="37" t="s">
        <v>132</v>
      </c>
      <c r="B21" s="41" t="s">
        <v>122</v>
      </c>
      <c r="D21" s="78" t="s">
        <v>176</v>
      </c>
      <c r="E21" s="79" t="s">
        <v>122</v>
      </c>
      <c r="F21" s="80" t="s">
        <v>177</v>
      </c>
      <c r="G21" s="81" t="s">
        <v>89</v>
      </c>
    </row>
    <row r="22" spans="1:7" ht="20.100000000000001" customHeight="1" x14ac:dyDescent="0.3">
      <c r="A22" s="37" t="s">
        <v>133</v>
      </c>
      <c r="B22" s="41" t="s">
        <v>122</v>
      </c>
      <c r="D22" s="37" t="s">
        <v>178</v>
      </c>
      <c r="E22" s="41" t="s">
        <v>122</v>
      </c>
      <c r="F22" s="21" t="s">
        <v>177</v>
      </c>
    </row>
    <row r="23" spans="1:7" ht="20.100000000000001" customHeight="1" x14ac:dyDescent="0.3">
      <c r="A23" s="37" t="s">
        <v>134</v>
      </c>
      <c r="B23" s="41" t="s">
        <v>122</v>
      </c>
      <c r="D23" s="37" t="s">
        <v>179</v>
      </c>
      <c r="E23" s="41" t="s">
        <v>122</v>
      </c>
      <c r="F23" s="21" t="s">
        <v>180</v>
      </c>
    </row>
    <row r="24" spans="1:7" ht="20.100000000000001" customHeight="1" x14ac:dyDescent="0.3">
      <c r="A24" s="37" t="s">
        <v>135</v>
      </c>
      <c r="B24" s="41" t="s">
        <v>122</v>
      </c>
      <c r="D24" s="37" t="s">
        <v>181</v>
      </c>
      <c r="E24" s="41" t="s">
        <v>122</v>
      </c>
      <c r="F24" s="21" t="s">
        <v>182</v>
      </c>
    </row>
    <row r="25" spans="1:7" ht="20.100000000000001" customHeight="1" x14ac:dyDescent="0.3">
      <c r="A25" s="37" t="s">
        <v>136</v>
      </c>
      <c r="B25" s="41" t="s">
        <v>122</v>
      </c>
      <c r="D25" s="37" t="s">
        <v>183</v>
      </c>
      <c r="E25" s="41" t="s">
        <v>122</v>
      </c>
      <c r="F25" s="21" t="s">
        <v>180</v>
      </c>
    </row>
    <row r="26" spans="1:7" ht="20.100000000000001" customHeight="1" x14ac:dyDescent="0.3">
      <c r="A26" s="37" t="s">
        <v>137</v>
      </c>
      <c r="B26" s="41" t="s">
        <v>122</v>
      </c>
      <c r="D26" s="37" t="s">
        <v>184</v>
      </c>
      <c r="E26" s="41" t="s">
        <v>122</v>
      </c>
      <c r="F26" s="21" t="s">
        <v>177</v>
      </c>
    </row>
    <row r="27" spans="1:7" ht="20.100000000000001" customHeight="1" x14ac:dyDescent="0.3">
      <c r="A27" s="37" t="s">
        <v>138</v>
      </c>
      <c r="B27" s="41" t="s">
        <v>122</v>
      </c>
      <c r="D27" s="37" t="s">
        <v>185</v>
      </c>
      <c r="E27" s="41" t="s">
        <v>122</v>
      </c>
      <c r="F27" s="21" t="s">
        <v>186</v>
      </c>
    </row>
    <row r="28" spans="1:7" ht="20.100000000000001" customHeight="1" x14ac:dyDescent="0.3">
      <c r="A28" s="38" t="s">
        <v>153</v>
      </c>
      <c r="B28" s="41" t="s">
        <v>122</v>
      </c>
      <c r="D28" s="37" t="s">
        <v>187</v>
      </c>
      <c r="E28" s="41" t="s">
        <v>122</v>
      </c>
      <c r="F28" s="21" t="s">
        <v>188</v>
      </c>
    </row>
    <row r="29" spans="1:7" ht="20.100000000000001" customHeight="1" x14ac:dyDescent="0.3">
      <c r="A29" s="37" t="s">
        <v>139</v>
      </c>
      <c r="B29" s="41" t="s">
        <v>122</v>
      </c>
      <c r="D29" s="37" t="s">
        <v>189</v>
      </c>
      <c r="E29" s="41" t="s">
        <v>122</v>
      </c>
      <c r="F29" s="21" t="s">
        <v>188</v>
      </c>
    </row>
    <row r="30" spans="1:7" ht="20.100000000000001" customHeight="1" x14ac:dyDescent="0.3">
      <c r="A30" s="37" t="s">
        <v>140</v>
      </c>
      <c r="B30" s="41" t="s">
        <v>122</v>
      </c>
      <c r="D30" s="37" t="s">
        <v>190</v>
      </c>
      <c r="E30" s="41" t="s">
        <v>122</v>
      </c>
      <c r="F30" s="21" t="s">
        <v>191</v>
      </c>
    </row>
    <row r="31" spans="1:7" ht="20.100000000000001" customHeight="1" x14ac:dyDescent="0.3">
      <c r="A31" s="37" t="s">
        <v>141</v>
      </c>
      <c r="B31" s="41" t="s">
        <v>122</v>
      </c>
      <c r="D31" s="37" t="s">
        <v>192</v>
      </c>
      <c r="E31" s="41" t="s">
        <v>122</v>
      </c>
      <c r="F31" s="21" t="s">
        <v>191</v>
      </c>
    </row>
    <row r="32" spans="1:7" ht="15" x14ac:dyDescent="0.3">
      <c r="A32" s="37" t="s">
        <v>142</v>
      </c>
      <c r="B32" s="42" t="s">
        <v>143</v>
      </c>
      <c r="D32" s="37" t="s">
        <v>193</v>
      </c>
      <c r="E32" s="41" t="s">
        <v>122</v>
      </c>
      <c r="F32" s="21" t="s">
        <v>7</v>
      </c>
    </row>
    <row r="33" spans="1:8" ht="20.100000000000001" customHeight="1" x14ac:dyDescent="0.3">
      <c r="A33" s="37" t="s">
        <v>144</v>
      </c>
      <c r="B33" s="42" t="s">
        <v>143</v>
      </c>
      <c r="D33" s="37" t="s">
        <v>194</v>
      </c>
      <c r="E33" s="41" t="s">
        <v>122</v>
      </c>
      <c r="F33" s="21" t="s">
        <v>7</v>
      </c>
    </row>
    <row r="34" spans="1:8" ht="20.100000000000001" customHeight="1" x14ac:dyDescent="0.3">
      <c r="A34" s="37" t="s">
        <v>145</v>
      </c>
      <c r="B34" s="42" t="s">
        <v>143</v>
      </c>
      <c r="D34" s="37" t="s">
        <v>195</v>
      </c>
      <c r="E34" s="41" t="s">
        <v>122</v>
      </c>
      <c r="F34" s="21" t="s">
        <v>26</v>
      </c>
    </row>
    <row r="35" spans="1:8" ht="20.100000000000001" customHeight="1" x14ac:dyDescent="0.3">
      <c r="A35" s="37" t="s">
        <v>146</v>
      </c>
      <c r="B35" s="42" t="s">
        <v>143</v>
      </c>
      <c r="D35" s="37" t="s">
        <v>196</v>
      </c>
      <c r="E35" s="41" t="s">
        <v>122</v>
      </c>
      <c r="F35" s="21" t="s">
        <v>197</v>
      </c>
    </row>
    <row r="36" spans="1:8" ht="20.100000000000001" customHeight="1" x14ac:dyDescent="0.3">
      <c r="A36" s="37" t="s">
        <v>147</v>
      </c>
      <c r="B36" s="42" t="s">
        <v>143</v>
      </c>
      <c r="D36" s="37" t="s">
        <v>198</v>
      </c>
      <c r="E36" s="42" t="s">
        <v>143</v>
      </c>
      <c r="F36" s="21" t="s">
        <v>162</v>
      </c>
    </row>
    <row r="37" spans="1:8" ht="20.100000000000001" customHeight="1" x14ac:dyDescent="0.3">
      <c r="A37" s="37" t="s">
        <v>148</v>
      </c>
      <c r="B37" s="42" t="s">
        <v>143</v>
      </c>
      <c r="D37" s="37" t="s">
        <v>199</v>
      </c>
      <c r="E37" s="42" t="s">
        <v>143</v>
      </c>
      <c r="F37" s="21" t="s">
        <v>26</v>
      </c>
    </row>
    <row r="38" spans="1:8" ht="20.100000000000001" customHeight="1" x14ac:dyDescent="0.3">
      <c r="A38" s="37" t="s">
        <v>149</v>
      </c>
      <c r="B38" s="42" t="s">
        <v>143</v>
      </c>
      <c r="D38" s="37" t="s">
        <v>200</v>
      </c>
      <c r="E38" s="42" t="s">
        <v>143</v>
      </c>
      <c r="F38" s="21" t="s">
        <v>26</v>
      </c>
    </row>
    <row r="39" spans="1:8" ht="20.100000000000001" customHeight="1" x14ac:dyDescent="0.3">
      <c r="A39" s="37" t="s">
        <v>150</v>
      </c>
      <c r="B39" s="43" t="s">
        <v>151</v>
      </c>
      <c r="D39" s="37" t="s">
        <v>201</v>
      </c>
      <c r="E39" s="42" t="s">
        <v>143</v>
      </c>
      <c r="F39" s="21" t="s">
        <v>202</v>
      </c>
    </row>
    <row r="40" spans="1:8" ht="20.100000000000001" customHeight="1" x14ac:dyDescent="0.3">
      <c r="A40" s="37" t="s">
        <v>152</v>
      </c>
      <c r="B40" s="43" t="s">
        <v>151</v>
      </c>
      <c r="D40" s="37" t="s">
        <v>203</v>
      </c>
      <c r="E40" s="42" t="s">
        <v>143</v>
      </c>
      <c r="F40" s="21" t="s">
        <v>202</v>
      </c>
    </row>
    <row r="41" spans="1:8" ht="20.100000000000001" customHeight="1" x14ac:dyDescent="0.3">
      <c r="A41" s="36"/>
      <c r="D41" s="37" t="s">
        <v>204</v>
      </c>
      <c r="E41" s="42" t="s">
        <v>143</v>
      </c>
      <c r="F41" s="21" t="s">
        <v>186</v>
      </c>
    </row>
    <row r="42" spans="1:8" ht="20.100000000000001" customHeight="1" x14ac:dyDescent="0.3">
      <c r="D42" s="37" t="s">
        <v>205</v>
      </c>
      <c r="E42" s="42" t="s">
        <v>143</v>
      </c>
      <c r="F42" s="21" t="s">
        <v>186</v>
      </c>
    </row>
    <row r="43" spans="1:8" ht="20.100000000000001" customHeight="1" x14ac:dyDescent="0.3">
      <c r="D43" s="37" t="s">
        <v>206</v>
      </c>
      <c r="E43" s="42" t="s">
        <v>143</v>
      </c>
      <c r="F43" s="21" t="s">
        <v>186</v>
      </c>
    </row>
    <row r="44" spans="1:8" ht="20.100000000000001" customHeight="1" x14ac:dyDescent="0.3">
      <c r="D44" s="37" t="s">
        <v>207</v>
      </c>
      <c r="E44" s="42" t="s">
        <v>143</v>
      </c>
      <c r="F44" s="21" t="s">
        <v>186</v>
      </c>
    </row>
    <row r="45" spans="1:8" ht="20.100000000000001" customHeight="1" x14ac:dyDescent="0.3">
      <c r="A45" s="36"/>
      <c r="D45" s="37" t="s">
        <v>208</v>
      </c>
      <c r="E45" s="42" t="s">
        <v>143</v>
      </c>
      <c r="F45" s="21" t="s">
        <v>182</v>
      </c>
    </row>
    <row r="46" spans="1:8" ht="20.100000000000001" customHeight="1" x14ac:dyDescent="0.3">
      <c r="D46" s="37" t="s">
        <v>209</v>
      </c>
      <c r="E46" s="43" t="s">
        <v>151</v>
      </c>
      <c r="F46" s="21" t="s">
        <v>210</v>
      </c>
    </row>
    <row r="47" spans="1:8" ht="20.100000000000001" customHeight="1" x14ac:dyDescent="0.3">
      <c r="D47" s="37" t="s">
        <v>211</v>
      </c>
      <c r="E47" s="43" t="s">
        <v>151</v>
      </c>
      <c r="F47" s="21" t="s">
        <v>210</v>
      </c>
    </row>
    <row r="48" spans="1:8" ht="20.100000000000001" customHeight="1" x14ac:dyDescent="0.3">
      <c r="C48" s="1"/>
      <c r="D48" s="1"/>
      <c r="E48" s="1"/>
      <c r="F48" s="1"/>
      <c r="G48" s="1"/>
      <c r="H48" s="1"/>
    </row>
    <row r="49" spans="1:8" ht="20.100000000000001" customHeight="1" x14ac:dyDescent="0.3">
      <c r="A49" s="36"/>
      <c r="C49" s="1"/>
      <c r="D49" s="1"/>
      <c r="E49" s="1"/>
      <c r="F49" s="1"/>
      <c r="G49" s="1"/>
      <c r="H49" s="1"/>
    </row>
    <row r="50" spans="1:8" ht="20.100000000000001" customHeight="1" x14ac:dyDescent="0.3"/>
    <row r="51" spans="1:8" ht="20.100000000000001" customHeight="1" x14ac:dyDescent="0.3"/>
    <row r="52" spans="1:8" ht="20.100000000000001" customHeight="1" x14ac:dyDescent="0.3"/>
  </sheetData>
  <hyperlinks>
    <hyperlink ref="A4" r:id="rId1" xr:uid="{00000000-0004-0000-0100-000000000000}"/>
  </hyperlinks>
  <pageMargins left="0.7" right="0.7" top="0.75" bottom="0.75" header="0.3" footer="0.3"/>
  <pageSetup paperSize="9" scale="62" fitToWidth="0" orientation="landscape"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
  <sheetViews>
    <sheetView workbookViewId="0">
      <selection activeCell="E32" sqref="E32"/>
    </sheetView>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I46"/>
  <sheetViews>
    <sheetView zoomScale="55" zoomScaleNormal="55" workbookViewId="0">
      <pane ySplit="8" topLeftCell="A12" activePane="bottomLeft" state="frozen"/>
      <selection pane="bottomLeft" activeCell="N19" sqref="N19"/>
    </sheetView>
  </sheetViews>
  <sheetFormatPr defaultRowHeight="14.4" x14ac:dyDescent="0.3"/>
  <cols>
    <col min="1" max="1" width="5" customWidth="1"/>
    <col min="2" max="2" width="20.33203125" customWidth="1"/>
    <col min="3" max="3" width="44.88671875" customWidth="1"/>
    <col min="4" max="4" width="74.6640625" customWidth="1"/>
    <col min="5" max="5" width="48.6640625" style="1" customWidth="1"/>
    <col min="6" max="6" width="19.44140625" customWidth="1"/>
    <col min="7" max="7" width="19" customWidth="1"/>
    <col min="8" max="8" width="18.88671875" customWidth="1"/>
    <col min="9" max="9" width="78" customWidth="1"/>
  </cols>
  <sheetData>
    <row r="1" spans="1:9" ht="15" customHeight="1" x14ac:dyDescent="0.3">
      <c r="E1"/>
    </row>
    <row r="2" spans="1:9" ht="15" customHeight="1" x14ac:dyDescent="0.3">
      <c r="A2" s="86" t="s">
        <v>117</v>
      </c>
      <c r="B2" s="86"/>
      <c r="C2" s="86"/>
      <c r="D2" s="86"/>
      <c r="E2" s="87"/>
      <c r="F2" s="61" t="s">
        <v>157</v>
      </c>
      <c r="G2" s="2" t="s">
        <v>72</v>
      </c>
      <c r="H2" s="47">
        <f>COUNTIF(H8:H28,G2)+COUNTIF(H8:H28,H16)</f>
        <v>18</v>
      </c>
    </row>
    <row r="3" spans="1:9" ht="15" customHeight="1" x14ac:dyDescent="0.3">
      <c r="A3" s="86"/>
      <c r="B3" s="86"/>
      <c r="C3" s="86"/>
      <c r="D3" s="86"/>
      <c r="E3" s="87"/>
      <c r="G3" s="2" t="s">
        <v>109</v>
      </c>
      <c r="H3" s="47">
        <f>COUNTIF(H8:H27,G3)</f>
        <v>6</v>
      </c>
    </row>
    <row r="4" spans="1:9" ht="15" customHeight="1" x14ac:dyDescent="0.3">
      <c r="A4" s="86"/>
      <c r="B4" s="86"/>
      <c r="C4" s="86"/>
      <c r="D4" s="86"/>
      <c r="E4" s="87"/>
      <c r="G4" s="2" t="s">
        <v>74</v>
      </c>
      <c r="H4" s="47">
        <f>COUNTIF(H8:H28,G4)</f>
        <v>0</v>
      </c>
    </row>
    <row r="5" spans="1:9" ht="15" customHeight="1" x14ac:dyDescent="0.3">
      <c r="B5" s="13"/>
      <c r="E5"/>
      <c r="G5" s="2" t="s">
        <v>2</v>
      </c>
      <c r="H5" s="47">
        <f>COUNTIF(H8:H28,G5)</f>
        <v>0</v>
      </c>
    </row>
    <row r="6" spans="1:9" ht="15" customHeight="1" x14ac:dyDescent="0.3">
      <c r="B6" s="13"/>
      <c r="E6"/>
      <c r="G6" s="2" t="s">
        <v>89</v>
      </c>
      <c r="H6" s="47">
        <f>COUNTIF(H8:H31,G6)</f>
        <v>0</v>
      </c>
    </row>
    <row r="7" spans="1:9" ht="15" customHeight="1" thickBot="1" x14ac:dyDescent="0.35">
      <c r="E7"/>
    </row>
    <row r="8" spans="1:9" ht="54.75" customHeight="1" x14ac:dyDescent="0.3">
      <c r="B8" s="4" t="s">
        <v>5</v>
      </c>
      <c r="C8" s="3" t="s">
        <v>0</v>
      </c>
      <c r="D8" s="4" t="s">
        <v>6</v>
      </c>
      <c r="E8" s="4" t="s">
        <v>1</v>
      </c>
      <c r="F8" s="4" t="s">
        <v>15</v>
      </c>
      <c r="G8" s="4" t="s">
        <v>4</v>
      </c>
      <c r="H8" s="4" t="s">
        <v>3</v>
      </c>
      <c r="I8" s="4" t="s">
        <v>73</v>
      </c>
    </row>
    <row r="9" spans="1:9" ht="120" customHeight="1" x14ac:dyDescent="0.3">
      <c r="B9" s="19" t="s">
        <v>67</v>
      </c>
      <c r="C9" s="35" t="s">
        <v>65</v>
      </c>
      <c r="D9" s="35" t="s">
        <v>68</v>
      </c>
      <c r="E9" s="34" t="s">
        <v>66</v>
      </c>
      <c r="F9" s="12" t="s">
        <v>60</v>
      </c>
      <c r="G9" s="16">
        <v>42825</v>
      </c>
      <c r="H9" s="2" t="s">
        <v>72</v>
      </c>
      <c r="I9" s="35" t="s">
        <v>102</v>
      </c>
    </row>
    <row r="10" spans="1:9" ht="291" customHeight="1" x14ac:dyDescent="0.3">
      <c r="B10" s="19" t="s">
        <v>67</v>
      </c>
      <c r="C10" s="35" t="s">
        <v>84</v>
      </c>
      <c r="D10" s="35" t="s">
        <v>83</v>
      </c>
      <c r="E10" s="34" t="s">
        <v>85</v>
      </c>
      <c r="F10" s="12" t="s">
        <v>60</v>
      </c>
      <c r="G10" s="16">
        <v>43190</v>
      </c>
      <c r="H10" s="2" t="s">
        <v>72</v>
      </c>
      <c r="I10" s="35" t="s">
        <v>106</v>
      </c>
    </row>
    <row r="11" spans="1:9" ht="140.1" customHeight="1" x14ac:dyDescent="0.3">
      <c r="B11" s="19" t="s">
        <v>67</v>
      </c>
      <c r="C11" s="35" t="s">
        <v>82</v>
      </c>
      <c r="D11" s="35" t="s">
        <v>83</v>
      </c>
      <c r="E11" s="34" t="s">
        <v>98</v>
      </c>
      <c r="F11" s="12" t="s">
        <v>60</v>
      </c>
      <c r="G11" s="16">
        <v>43282</v>
      </c>
      <c r="H11" s="2" t="s">
        <v>72</v>
      </c>
      <c r="I11" s="35" t="s">
        <v>107</v>
      </c>
    </row>
    <row r="12" spans="1:9" ht="123.75" customHeight="1" x14ac:dyDescent="0.3">
      <c r="B12" s="6" t="s">
        <v>7</v>
      </c>
      <c r="C12" s="35" t="s">
        <v>16</v>
      </c>
      <c r="D12" s="35" t="s">
        <v>11</v>
      </c>
      <c r="E12" s="34" t="s">
        <v>77</v>
      </c>
      <c r="F12" s="12" t="s">
        <v>35</v>
      </c>
      <c r="G12" s="16">
        <v>43282</v>
      </c>
      <c r="H12" s="2" t="s">
        <v>72</v>
      </c>
      <c r="I12" s="14" t="s">
        <v>108</v>
      </c>
    </row>
    <row r="13" spans="1:9" ht="159.9" customHeight="1" x14ac:dyDescent="0.3">
      <c r="B13" s="6" t="s">
        <v>7</v>
      </c>
      <c r="C13" s="35" t="s">
        <v>9</v>
      </c>
      <c r="D13" s="35" t="s">
        <v>12</v>
      </c>
      <c r="E13" s="34" t="s">
        <v>13</v>
      </c>
      <c r="F13" s="12" t="s">
        <v>35</v>
      </c>
      <c r="G13" s="16">
        <v>42698</v>
      </c>
      <c r="H13" s="2" t="s">
        <v>72</v>
      </c>
      <c r="I13" s="14" t="s">
        <v>97</v>
      </c>
    </row>
    <row r="14" spans="1:9" ht="354" customHeight="1" x14ac:dyDescent="0.3">
      <c r="B14" s="31" t="s">
        <v>7</v>
      </c>
      <c r="C14" s="35" t="s">
        <v>10</v>
      </c>
      <c r="D14" s="35" t="s">
        <v>14</v>
      </c>
      <c r="E14" s="34" t="s">
        <v>52</v>
      </c>
      <c r="F14" s="12" t="s">
        <v>35</v>
      </c>
      <c r="G14" s="22">
        <v>43160</v>
      </c>
      <c r="H14" s="2" t="s">
        <v>72</v>
      </c>
      <c r="I14" s="35" t="s">
        <v>104</v>
      </c>
    </row>
    <row r="15" spans="1:9" ht="128.25" customHeight="1" x14ac:dyDescent="0.3">
      <c r="B15" s="92" t="s">
        <v>7</v>
      </c>
      <c r="C15" s="95" t="s">
        <v>36</v>
      </c>
      <c r="D15" s="95" t="s">
        <v>37</v>
      </c>
      <c r="E15" s="95" t="s">
        <v>53</v>
      </c>
      <c r="F15" s="12" t="s">
        <v>35</v>
      </c>
      <c r="G15" s="22">
        <v>42826</v>
      </c>
      <c r="H15" s="2" t="s">
        <v>109</v>
      </c>
      <c r="I15" s="35" t="s">
        <v>93</v>
      </c>
    </row>
    <row r="16" spans="1:9" ht="39.9" customHeight="1" x14ac:dyDescent="0.3">
      <c r="B16" s="93"/>
      <c r="C16" s="96"/>
      <c r="D16" s="96"/>
      <c r="E16" s="96"/>
      <c r="F16" s="12"/>
      <c r="G16" s="22">
        <v>43191</v>
      </c>
      <c r="H16" s="2" t="s">
        <v>109</v>
      </c>
      <c r="I16" s="35" t="s">
        <v>110</v>
      </c>
    </row>
    <row r="17" spans="2:9" ht="39.9" customHeight="1" x14ac:dyDescent="0.3">
      <c r="B17" s="93"/>
      <c r="C17" s="96"/>
      <c r="D17" s="96"/>
      <c r="E17" s="96"/>
      <c r="F17" s="12"/>
      <c r="G17" s="22">
        <v>43556</v>
      </c>
      <c r="H17" s="2" t="s">
        <v>109</v>
      </c>
      <c r="I17" s="35" t="s">
        <v>110</v>
      </c>
    </row>
    <row r="18" spans="2:9" ht="39.9" customHeight="1" x14ac:dyDescent="0.3">
      <c r="B18" s="94"/>
      <c r="C18" s="97"/>
      <c r="D18" s="97"/>
      <c r="E18" s="97"/>
      <c r="F18" s="12"/>
      <c r="G18" s="22">
        <v>43922</v>
      </c>
      <c r="H18" s="2" t="s">
        <v>109</v>
      </c>
      <c r="I18" s="35" t="s">
        <v>110</v>
      </c>
    </row>
    <row r="19" spans="2:9" ht="115.5" customHeight="1" x14ac:dyDescent="0.3">
      <c r="B19" s="6" t="s">
        <v>7</v>
      </c>
      <c r="C19" s="35" t="s">
        <v>46</v>
      </c>
      <c r="D19" s="35" t="s">
        <v>219</v>
      </c>
      <c r="E19" s="34" t="s">
        <v>47</v>
      </c>
      <c r="F19" s="12" t="s">
        <v>35</v>
      </c>
      <c r="G19" s="23">
        <v>43190</v>
      </c>
      <c r="H19" s="2" t="s">
        <v>109</v>
      </c>
      <c r="I19" s="60" t="s">
        <v>218</v>
      </c>
    </row>
    <row r="20" spans="2:9" ht="63" x14ac:dyDescent="0.3">
      <c r="B20" s="104" t="s">
        <v>8</v>
      </c>
      <c r="C20" s="106" t="s">
        <v>40</v>
      </c>
      <c r="D20" s="95" t="s">
        <v>41</v>
      </c>
      <c r="E20" s="108" t="s">
        <v>42</v>
      </c>
      <c r="F20" s="90" t="s">
        <v>57</v>
      </c>
      <c r="G20" s="22">
        <v>42826</v>
      </c>
      <c r="H20" s="2" t="s">
        <v>72</v>
      </c>
      <c r="I20" s="35" t="s">
        <v>94</v>
      </c>
    </row>
    <row r="21" spans="2:9" ht="50.1" customHeight="1" x14ac:dyDescent="0.3">
      <c r="B21" s="105"/>
      <c r="C21" s="107"/>
      <c r="D21" s="98"/>
      <c r="E21" s="109"/>
      <c r="F21" s="91"/>
      <c r="G21" s="22">
        <v>43191</v>
      </c>
      <c r="H21" s="2" t="s">
        <v>72</v>
      </c>
      <c r="I21" s="35" t="s">
        <v>236</v>
      </c>
    </row>
    <row r="22" spans="2:9" ht="168" x14ac:dyDescent="0.3">
      <c r="B22" s="29" t="s">
        <v>8</v>
      </c>
      <c r="C22" s="35" t="s">
        <v>39</v>
      </c>
      <c r="D22" s="35" t="s">
        <v>76</v>
      </c>
      <c r="E22" s="34" t="s">
        <v>75</v>
      </c>
      <c r="F22" s="12" t="s">
        <v>51</v>
      </c>
      <c r="G22" s="22">
        <v>42643</v>
      </c>
      <c r="H22" s="2" t="s">
        <v>72</v>
      </c>
      <c r="I22" s="35" t="s">
        <v>81</v>
      </c>
    </row>
    <row r="23" spans="2:9" ht="202.5" customHeight="1" x14ac:dyDescent="0.3">
      <c r="B23" s="29" t="s">
        <v>8</v>
      </c>
      <c r="C23" s="33" t="s">
        <v>45</v>
      </c>
      <c r="D23" s="35" t="s">
        <v>43</v>
      </c>
      <c r="E23" s="32" t="s">
        <v>44</v>
      </c>
      <c r="F23" s="30" t="s">
        <v>57</v>
      </c>
      <c r="G23" s="22">
        <v>42795</v>
      </c>
      <c r="H23" s="2" t="s">
        <v>109</v>
      </c>
      <c r="I23" s="35" t="s">
        <v>79</v>
      </c>
    </row>
    <row r="24" spans="2:9" ht="100.5" customHeight="1" x14ac:dyDescent="0.3">
      <c r="B24" s="9" t="s">
        <v>19</v>
      </c>
      <c r="C24" s="35" t="s">
        <v>48</v>
      </c>
      <c r="D24" s="35" t="s">
        <v>69</v>
      </c>
      <c r="E24" s="34" t="s">
        <v>49</v>
      </c>
      <c r="F24" s="12" t="s">
        <v>51</v>
      </c>
      <c r="G24" s="16">
        <v>42698</v>
      </c>
      <c r="H24" s="2" t="s">
        <v>72</v>
      </c>
      <c r="I24" s="35" t="s">
        <v>80</v>
      </c>
    </row>
    <row r="25" spans="2:9" ht="113.25" customHeight="1" x14ac:dyDescent="0.3">
      <c r="B25" s="10" t="s">
        <v>20</v>
      </c>
      <c r="C25" s="35" t="s">
        <v>21</v>
      </c>
      <c r="D25" s="14" t="s">
        <v>25</v>
      </c>
      <c r="E25" s="34" t="s">
        <v>24</v>
      </c>
      <c r="F25" s="12" t="s">
        <v>51</v>
      </c>
      <c r="G25" s="16" t="s">
        <v>100</v>
      </c>
      <c r="H25" s="2" t="s">
        <v>111</v>
      </c>
      <c r="I25" s="35" t="s">
        <v>96</v>
      </c>
    </row>
    <row r="26" spans="2:9" ht="110.1" customHeight="1" x14ac:dyDescent="0.3">
      <c r="B26" s="10" t="s">
        <v>20</v>
      </c>
      <c r="C26" s="35" t="s">
        <v>22</v>
      </c>
      <c r="D26" s="35" t="s">
        <v>23</v>
      </c>
      <c r="E26" s="34" t="s">
        <v>71</v>
      </c>
      <c r="F26" s="12" t="s">
        <v>57</v>
      </c>
      <c r="G26" s="16" t="s">
        <v>100</v>
      </c>
      <c r="H26" s="2" t="s">
        <v>111</v>
      </c>
      <c r="I26" s="35" t="s">
        <v>99</v>
      </c>
    </row>
    <row r="27" spans="2:9" ht="110.25" customHeight="1" x14ac:dyDescent="0.3">
      <c r="B27" s="99" t="s">
        <v>20</v>
      </c>
      <c r="C27" s="100" t="s">
        <v>34</v>
      </c>
      <c r="D27" s="100" t="s">
        <v>92</v>
      </c>
      <c r="E27" s="34" t="s">
        <v>70</v>
      </c>
      <c r="F27" s="12" t="s">
        <v>51</v>
      </c>
      <c r="G27" s="16">
        <v>42916</v>
      </c>
      <c r="H27" s="2" t="s">
        <v>72</v>
      </c>
      <c r="I27" s="35" t="s">
        <v>90</v>
      </c>
    </row>
    <row r="28" spans="2:9" ht="232.5" customHeight="1" x14ac:dyDescent="0.3">
      <c r="B28" s="94"/>
      <c r="C28" s="101"/>
      <c r="D28" s="101"/>
      <c r="E28" s="34" t="s">
        <v>88</v>
      </c>
      <c r="F28" s="12" t="s">
        <v>51</v>
      </c>
      <c r="G28" s="16">
        <v>43101</v>
      </c>
      <c r="H28" s="2" t="s">
        <v>72</v>
      </c>
      <c r="I28" s="35" t="s">
        <v>95</v>
      </c>
    </row>
    <row r="29" spans="2:9" ht="99.9" customHeight="1" x14ac:dyDescent="0.3">
      <c r="B29" s="8" t="s">
        <v>26</v>
      </c>
      <c r="C29" s="35" t="s">
        <v>27</v>
      </c>
      <c r="D29" s="14" t="s">
        <v>28</v>
      </c>
      <c r="E29" s="35" t="s">
        <v>29</v>
      </c>
      <c r="F29" s="12" t="s">
        <v>51</v>
      </c>
      <c r="G29" s="16">
        <v>43189</v>
      </c>
      <c r="H29" s="2" t="s">
        <v>72</v>
      </c>
      <c r="I29" s="35" t="s">
        <v>78</v>
      </c>
    </row>
    <row r="30" spans="2:9" ht="99.9" customHeight="1" x14ac:dyDescent="0.3">
      <c r="B30" s="102" t="s">
        <v>31</v>
      </c>
      <c r="C30" s="100" t="s">
        <v>86</v>
      </c>
      <c r="D30" s="95" t="s">
        <v>87</v>
      </c>
      <c r="E30" s="95" t="s">
        <v>50</v>
      </c>
      <c r="F30" s="90" t="s">
        <v>57</v>
      </c>
      <c r="G30" s="22">
        <v>42675</v>
      </c>
      <c r="H30" s="2" t="s">
        <v>72</v>
      </c>
      <c r="I30" s="14" t="s">
        <v>91</v>
      </c>
    </row>
    <row r="31" spans="2:9" ht="112.5" customHeight="1" x14ac:dyDescent="0.3">
      <c r="B31" s="93"/>
      <c r="C31" s="103"/>
      <c r="D31" s="98"/>
      <c r="E31" s="98"/>
      <c r="F31" s="91"/>
      <c r="G31" s="22">
        <v>43191</v>
      </c>
      <c r="H31" s="2" t="s">
        <v>72</v>
      </c>
      <c r="I31" s="35" t="s">
        <v>103</v>
      </c>
    </row>
    <row r="32" spans="2:9" ht="180" customHeight="1" x14ac:dyDescent="0.3">
      <c r="B32" s="18" t="s">
        <v>59</v>
      </c>
      <c r="C32" s="35" t="s">
        <v>61</v>
      </c>
      <c r="D32" s="35" t="s">
        <v>62</v>
      </c>
      <c r="E32" s="35" t="s">
        <v>63</v>
      </c>
      <c r="F32" s="12" t="s">
        <v>60</v>
      </c>
      <c r="G32" s="16">
        <v>43070</v>
      </c>
      <c r="H32" s="2" t="s">
        <v>89</v>
      </c>
      <c r="I32" s="35" t="s">
        <v>105</v>
      </c>
    </row>
    <row r="33" spans="3:3" ht="15.6" x14ac:dyDescent="0.3">
      <c r="C33" s="17"/>
    </row>
    <row r="34" spans="3:3" ht="15.6" x14ac:dyDescent="0.3">
      <c r="C34" s="17"/>
    </row>
    <row r="35" spans="3:3" ht="15.6" x14ac:dyDescent="0.3">
      <c r="C35" s="17"/>
    </row>
    <row r="36" spans="3:3" ht="15.6" x14ac:dyDescent="0.3">
      <c r="C36" s="17"/>
    </row>
    <row r="37" spans="3:3" ht="15.6" x14ac:dyDescent="0.3">
      <c r="C37" s="17"/>
    </row>
    <row r="38" spans="3:3" ht="15.6" x14ac:dyDescent="0.3">
      <c r="C38" s="17"/>
    </row>
    <row r="39" spans="3:3" ht="15.6" x14ac:dyDescent="0.3">
      <c r="C39" s="17"/>
    </row>
    <row r="40" spans="3:3" ht="15.6" x14ac:dyDescent="0.3">
      <c r="C40" s="17"/>
    </row>
    <row r="41" spans="3:3" ht="15.6" x14ac:dyDescent="0.3">
      <c r="C41" s="17"/>
    </row>
    <row r="42" spans="3:3" ht="15.6" x14ac:dyDescent="0.3">
      <c r="C42" s="17"/>
    </row>
    <row r="43" spans="3:3" ht="15.6" x14ac:dyDescent="0.3">
      <c r="C43" s="17"/>
    </row>
    <row r="44" spans="3:3" ht="15.6" x14ac:dyDescent="0.3">
      <c r="C44" s="17"/>
    </row>
    <row r="45" spans="3:3" ht="15.6" x14ac:dyDescent="0.3">
      <c r="C45" s="17"/>
    </row>
    <row r="46" spans="3:3" ht="15.6" x14ac:dyDescent="0.3">
      <c r="C46" s="17"/>
    </row>
  </sheetData>
  <autoFilter ref="B8:I32" xr:uid="{00000000-0009-0000-0000-000003000000}"/>
  <mergeCells count="18">
    <mergeCell ref="A2:E4"/>
    <mergeCell ref="E30:E31"/>
    <mergeCell ref="F30:F31"/>
    <mergeCell ref="B27:B28"/>
    <mergeCell ref="C27:C28"/>
    <mergeCell ref="D27:D28"/>
    <mergeCell ref="B30:B31"/>
    <mergeCell ref="C30:C31"/>
    <mergeCell ref="D30:D31"/>
    <mergeCell ref="F20:F21"/>
    <mergeCell ref="B15:B18"/>
    <mergeCell ref="C15:C18"/>
    <mergeCell ref="D15:D18"/>
    <mergeCell ref="E15:E18"/>
    <mergeCell ref="B20:B21"/>
    <mergeCell ref="C20:C21"/>
    <mergeCell ref="D20:D21"/>
    <mergeCell ref="E20:E21"/>
  </mergeCells>
  <conditionalFormatting sqref="H9 H13:H32">
    <cfRule type="containsText" dxfId="49" priority="46" operator="containsText" text="Closed">
      <formula>NOT(ISERROR(SEARCH("Closed",H9)))</formula>
    </cfRule>
    <cfRule type="containsText" dxfId="48" priority="72" operator="containsText" text="Not Started">
      <formula>NOT(ISERROR(SEARCH("Not Started",H9)))</formula>
    </cfRule>
    <cfRule type="containsText" dxfId="47" priority="73" operator="containsText" text="In-Work">
      <formula>NOT(ISERROR(SEARCH("In-Work",H9)))</formula>
    </cfRule>
    <cfRule type="containsText" dxfId="46" priority="74" operator="containsText" text="Complete">
      <formula>NOT(ISERROR(SEARCH("Complete",H9)))</formula>
    </cfRule>
  </conditionalFormatting>
  <conditionalFormatting sqref="H9 H13:H32">
    <cfRule type="containsText" dxfId="45" priority="59" operator="containsText" text="N/A">
      <formula>NOT(ISERROR(SEARCH("N/A",H9)))</formula>
    </cfRule>
  </conditionalFormatting>
  <conditionalFormatting sqref="H10:H11">
    <cfRule type="containsText" dxfId="44" priority="42" operator="containsText" text="N/A">
      <formula>NOT(ISERROR(SEARCH("N/A",H10)))</formula>
    </cfRule>
  </conditionalFormatting>
  <conditionalFormatting sqref="H10:H11">
    <cfRule type="containsText" dxfId="43" priority="41" operator="containsText" text="Closed">
      <formula>NOT(ISERROR(SEARCH("Closed",H10)))</formula>
    </cfRule>
    <cfRule type="containsText" dxfId="42" priority="43" operator="containsText" text="Not Started">
      <formula>NOT(ISERROR(SEARCH("Not Started",H10)))</formula>
    </cfRule>
    <cfRule type="containsText" dxfId="41" priority="44" operator="containsText" text="In-Work">
      <formula>NOT(ISERROR(SEARCH("In-Work",H10)))</formula>
    </cfRule>
    <cfRule type="containsText" dxfId="40" priority="45" operator="containsText" text="Complete">
      <formula>NOT(ISERROR(SEARCH("Complete",H10)))</formula>
    </cfRule>
  </conditionalFormatting>
  <conditionalFormatting sqref="H12">
    <cfRule type="containsText" dxfId="39" priority="37" operator="containsText" text="N/A">
      <formula>NOT(ISERROR(SEARCH("N/A",H12)))</formula>
    </cfRule>
  </conditionalFormatting>
  <conditionalFormatting sqref="H12">
    <cfRule type="containsText" dxfId="38" priority="36" operator="containsText" text="Closed">
      <formula>NOT(ISERROR(SEARCH("Closed",H12)))</formula>
    </cfRule>
    <cfRule type="containsText" dxfId="37" priority="38" operator="containsText" text="Not Started">
      <formula>NOT(ISERROR(SEARCH("Not Started",H12)))</formula>
    </cfRule>
    <cfRule type="containsText" dxfId="36" priority="39" operator="containsText" text="In-Work">
      <formula>NOT(ISERROR(SEARCH("In-Work",H12)))</formula>
    </cfRule>
    <cfRule type="containsText" dxfId="35" priority="40" operator="containsText" text="Complete">
      <formula>NOT(ISERROR(SEARCH("Complete",H12)))</formula>
    </cfRule>
  </conditionalFormatting>
  <conditionalFormatting sqref="G4">
    <cfRule type="containsText" dxfId="34" priority="31" operator="containsText" text="Closed">
      <formula>NOT(ISERROR(SEARCH("Closed",G4)))</formula>
    </cfRule>
    <cfRule type="containsText" dxfId="33" priority="33" operator="containsText" text="Not Started">
      <formula>NOT(ISERROR(SEARCH("Not Started",G4)))</formula>
    </cfRule>
    <cfRule type="containsText" dxfId="32" priority="34" operator="containsText" text="In-Work">
      <formula>NOT(ISERROR(SEARCH("In-Work",G4)))</formula>
    </cfRule>
    <cfRule type="containsText" dxfId="31" priority="35" operator="containsText" text="Complete">
      <formula>NOT(ISERROR(SEARCH("Complete",G4)))</formula>
    </cfRule>
  </conditionalFormatting>
  <conditionalFormatting sqref="G4">
    <cfRule type="containsText" dxfId="30" priority="32" operator="containsText" text="N/A">
      <formula>NOT(ISERROR(SEARCH("N/A",G4)))</formula>
    </cfRule>
  </conditionalFormatting>
  <conditionalFormatting sqref="G5">
    <cfRule type="containsText" dxfId="29" priority="26" operator="containsText" text="Closed">
      <formula>NOT(ISERROR(SEARCH("Closed",G5)))</formula>
    </cfRule>
    <cfRule type="containsText" dxfId="28" priority="28" operator="containsText" text="Not Started">
      <formula>NOT(ISERROR(SEARCH("Not Started",G5)))</formula>
    </cfRule>
    <cfRule type="containsText" dxfId="27" priority="29" operator="containsText" text="In-Work">
      <formula>NOT(ISERROR(SEARCH("In-Work",G5)))</formula>
    </cfRule>
    <cfRule type="containsText" dxfId="26" priority="30" operator="containsText" text="Complete">
      <formula>NOT(ISERROR(SEARCH("Complete",G5)))</formula>
    </cfRule>
  </conditionalFormatting>
  <conditionalFormatting sqref="G5">
    <cfRule type="containsText" dxfId="25" priority="27" operator="containsText" text="N/A">
      <formula>NOT(ISERROR(SEARCH("N/A",G5)))</formula>
    </cfRule>
  </conditionalFormatting>
  <conditionalFormatting sqref="G6">
    <cfRule type="containsText" dxfId="24" priority="11" operator="containsText" text="Closed">
      <formula>NOT(ISERROR(SEARCH("Closed",G6)))</formula>
    </cfRule>
    <cfRule type="containsText" dxfId="23" priority="13" operator="containsText" text="Not Started">
      <formula>NOT(ISERROR(SEARCH("Not Started",G6)))</formula>
    </cfRule>
    <cfRule type="containsText" dxfId="22" priority="14" operator="containsText" text="In-Work">
      <formula>NOT(ISERROR(SEARCH("In-Work",G6)))</formula>
    </cfRule>
    <cfRule type="containsText" dxfId="21" priority="15" operator="containsText" text="Complete">
      <formula>NOT(ISERROR(SEARCH("Complete",G6)))</formula>
    </cfRule>
  </conditionalFormatting>
  <conditionalFormatting sqref="G6">
    <cfRule type="containsText" dxfId="20" priority="12" operator="containsText" text="N/A">
      <formula>NOT(ISERROR(SEARCH("N/A",G6)))</formula>
    </cfRule>
  </conditionalFormatting>
  <conditionalFormatting sqref="G6">
    <cfRule type="containsText" dxfId="19" priority="6" operator="containsText" text="Closed">
      <formula>NOT(ISERROR(SEARCH("Closed",G6)))</formula>
    </cfRule>
    <cfRule type="containsText" dxfId="18" priority="8" operator="containsText" text="Not Started">
      <formula>NOT(ISERROR(SEARCH("Not Started",G6)))</formula>
    </cfRule>
    <cfRule type="containsText" dxfId="17" priority="9" operator="containsText" text="In-Work">
      <formula>NOT(ISERROR(SEARCH("In-Work",G6)))</formula>
    </cfRule>
    <cfRule type="containsText" dxfId="16" priority="10" operator="containsText" text="Complete">
      <formula>NOT(ISERROR(SEARCH("Complete",G6)))</formula>
    </cfRule>
  </conditionalFormatting>
  <conditionalFormatting sqref="G6">
    <cfRule type="containsText" dxfId="15" priority="7" operator="containsText" text="N/A">
      <formula>NOT(ISERROR(SEARCH("N/A",G6)))</formula>
    </cfRule>
  </conditionalFormatting>
  <conditionalFormatting sqref="G2">
    <cfRule type="containsText" dxfId="14" priority="21" operator="containsText" text="Closed">
      <formula>NOT(ISERROR(SEARCH("Closed",G2)))</formula>
    </cfRule>
    <cfRule type="containsText" dxfId="13" priority="23" operator="containsText" text="Not Started">
      <formula>NOT(ISERROR(SEARCH("Not Started",G2)))</formula>
    </cfRule>
    <cfRule type="containsText" dxfId="12" priority="24" operator="containsText" text="In-Work">
      <formula>NOT(ISERROR(SEARCH("In-Work",G2)))</formula>
    </cfRule>
    <cfRule type="containsText" dxfId="11" priority="25" operator="containsText" text="Complete">
      <formula>NOT(ISERROR(SEARCH("Complete",G2)))</formula>
    </cfRule>
  </conditionalFormatting>
  <conditionalFormatting sqref="G2">
    <cfRule type="containsText" dxfId="10" priority="22" operator="containsText" text="N/A">
      <formula>NOT(ISERROR(SEARCH("N/A",G2)))</formula>
    </cfRule>
  </conditionalFormatting>
  <conditionalFormatting sqref="G2">
    <cfRule type="containsText" dxfId="9" priority="16" operator="containsText" text="Closed">
      <formula>NOT(ISERROR(SEARCH("Closed",G2)))</formula>
    </cfRule>
    <cfRule type="containsText" dxfId="8" priority="18" operator="containsText" text="Not Started">
      <formula>NOT(ISERROR(SEARCH("Not Started",G2)))</formula>
    </cfRule>
    <cfRule type="containsText" dxfId="7" priority="19" operator="containsText" text="In-Work">
      <formula>NOT(ISERROR(SEARCH("In-Work",G2)))</formula>
    </cfRule>
    <cfRule type="containsText" dxfId="6" priority="20" operator="containsText" text="Complete">
      <formula>NOT(ISERROR(SEARCH("Complete",G2)))</formula>
    </cfRule>
  </conditionalFormatting>
  <conditionalFormatting sqref="G2">
    <cfRule type="containsText" dxfId="5" priority="17" operator="containsText" text="N/A">
      <formula>NOT(ISERROR(SEARCH("N/A",G2)))</formula>
    </cfRule>
  </conditionalFormatting>
  <conditionalFormatting sqref="G3">
    <cfRule type="containsText" dxfId="4" priority="1" operator="containsText" text="Closed">
      <formula>NOT(ISERROR(SEARCH("Closed",G3)))</formula>
    </cfRule>
    <cfRule type="containsText" dxfId="3" priority="3" operator="containsText" text="Not Started">
      <formula>NOT(ISERROR(SEARCH("Not Started",G3)))</formula>
    </cfRule>
    <cfRule type="containsText" dxfId="2" priority="4" operator="containsText" text="In-Work">
      <formula>NOT(ISERROR(SEARCH("In-Work",G3)))</formula>
    </cfRule>
    <cfRule type="containsText" dxfId="1" priority="5" operator="containsText" text="Complete">
      <formula>NOT(ISERROR(SEARCH("Complete",G3)))</formula>
    </cfRule>
  </conditionalFormatting>
  <conditionalFormatting sqref="G3">
    <cfRule type="containsText" dxfId="0" priority="2" operator="containsText" text="N/A">
      <formula>NOT(ISERROR(SEARCH("N/A",G3)))</formula>
    </cfRule>
  </conditionalFormatting>
  <pageMargins left="0.70866141732283472" right="0.70866141732283472" top="0.74803149606299213" bottom="0.74803149606299213" header="0.31496062992125984" footer="0.31496062992125984"/>
  <pageSetup paperSize="9" scale="4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KHAC Development Plan</vt:lpstr>
      <vt:lpstr>SA Healthchecker Recommendation</vt:lpstr>
      <vt:lpstr>          </vt:lpstr>
      <vt:lpstr>KHAC Development Plan - CLOSED</vt:lpstr>
      <vt:lpstr>'SA Healthchecker Recommendation'!Print_Area</vt:lpstr>
      <vt:lpstr>'KHAC Development Plan'!Print_Titles</vt:lpstr>
      <vt:lpstr>'KHAC Development Plan - CLOSED'!Print_Titles</vt:lpstr>
    </vt:vector>
  </TitlesOfParts>
  <Company>Kilmarnock Harrier &amp; AC (SC046169)</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Club Development Plan</dc:title>
  <dc:creator>Eddie Tonner</dc:creator>
  <dc:description>This layout or format of this document should not be shared or copied to a third party without the permission of Kilmarnock Harrier &amp; AC (SC046169).</dc:description>
  <cp:lastModifiedBy>Alasdair Murray</cp:lastModifiedBy>
  <cp:lastPrinted>2020-10-11T18:59:18Z</cp:lastPrinted>
  <dcterms:created xsi:type="dcterms:W3CDTF">2016-03-30T11:22:34Z</dcterms:created>
  <dcterms:modified xsi:type="dcterms:W3CDTF">2020-12-27T13:37:24Z</dcterms:modified>
</cp:coreProperties>
</file>