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codeName="ThisWorkbook" defaultThemeVersion="124226"/>
  <mc:AlternateContent xmlns:mc="http://schemas.openxmlformats.org/markup-compatibility/2006">
    <mc:Choice Requires="x15">
      <x15ac:absPath xmlns:x15ac="http://schemas.microsoft.com/office/spreadsheetml/2010/11/ac" url="https://d.docs.live.net/38f417c6cf4474d0/Documents/My Data/Excel/Kilmarnock Harriers/Christmas Handicap/"/>
    </mc:Choice>
  </mc:AlternateContent>
  <xr:revisionPtr revIDLastSave="1" documentId="8_{4A7A9ABD-3A32-4B6E-AC6D-0457CD9E18ED}" xr6:coauthVersionLast="47" xr6:coauthVersionMax="47" xr10:uidLastSave="{F8D7D52D-FD06-4664-A31E-EF5C597C144A}"/>
  <bookViews>
    <workbookView xWindow="-120" yWindow="-120" windowWidth="20730" windowHeight="11760" activeTab="2" xr2:uid="{00000000-000D-0000-FFFF-FFFF00000000}"/>
  </bookViews>
  <sheets>
    <sheet name="Instructions" sheetId="16" r:id="rId1"/>
    <sheet name="Handicaps" sheetId="19" r:id="rId2"/>
    <sheet name="Christmas Handicap" sheetId="20" r:id="rId3"/>
    <sheet name="Finish" sheetId="17" r:id="rId4"/>
    <sheet name="Stopwatch" sheetId="18" r:id="rId5"/>
  </sheets>
  <definedNames>
    <definedName name="_xlnm.Print_Area" localSheetId="2">'Christmas Handicap'!$A:$D</definedName>
    <definedName name="Stopwatch_Download" localSheetId="0">Instructions!#REF!</definedName>
    <definedName name="Stopwatch_Download" localSheetId="4">Stopwatch!$E$1:$F$82</definedName>
    <definedName name="Stopwatch_Download_11" localSheetId="4">Stopwatch!$E$1:$F$128</definedName>
    <definedName name="Stopwatch_Download_12" localSheetId="4">Stopwatch!$E$1:$F$50</definedName>
    <definedName name="Stopwatch_Download_13" localSheetId="4">Stopwatch!$E$1:$F$88</definedName>
    <definedName name="Stopwatch_Download_14" localSheetId="4">Stopwatch!$E$1:$F$50</definedName>
    <definedName name="Stopwatch_Download_15" localSheetId="4">Stopwatch!$C$1:$D$126</definedName>
    <definedName name="Stopwatch_Download_16" localSheetId="4">Stopwatch!$A$1:$B$146</definedName>
    <definedName name="Stopwatch_Download_6" localSheetId="4">Stopwatch!$E$1:$F$120</definedName>
    <definedName name="Stopwatch_Download_7" localSheetId="4">Stopwatch!$E$1:$F$120</definedName>
    <definedName name="Stopwatch_Download_8" localSheetId="4">Stopwatch!$E$1:$F$120</definedName>
  </definedNames>
  <calcPr calcId="181029"/>
</workbook>
</file>

<file path=xl/calcChain.xml><?xml version="1.0" encoding="utf-8"?>
<calcChain xmlns="http://schemas.openxmlformats.org/spreadsheetml/2006/main">
  <c r="D43" i="17" l="1"/>
  <c r="D2" i="17" l="1"/>
  <c r="D70" i="17"/>
  <c r="D69" i="17"/>
  <c r="D68" i="17"/>
  <c r="D67" i="17"/>
  <c r="D66" i="17"/>
  <c r="D65" i="17"/>
  <c r="D64" i="17"/>
  <c r="D63" i="17"/>
  <c r="D62" i="17"/>
  <c r="D61" i="17"/>
  <c r="D60" i="17"/>
  <c r="D101" i="17"/>
  <c r="D100" i="17"/>
  <c r="D99" i="17"/>
  <c r="D98" i="17"/>
  <c r="D97" i="17"/>
  <c r="D96" i="17"/>
  <c r="D95" i="17"/>
  <c r="D94" i="17"/>
  <c r="D93" i="17"/>
  <c r="D92" i="17"/>
  <c r="D91" i="17"/>
  <c r="D90" i="17"/>
  <c r="D89" i="17"/>
  <c r="D88" i="17"/>
  <c r="D87" i="17"/>
  <c r="D86" i="17"/>
  <c r="D85" i="17"/>
  <c r="D84" i="17"/>
  <c r="D83" i="17"/>
  <c r="D82" i="17"/>
  <c r="D81" i="17"/>
  <c r="D80" i="17"/>
  <c r="D79" i="17"/>
  <c r="D78" i="17"/>
  <c r="D77" i="17"/>
  <c r="D76" i="17"/>
  <c r="D75" i="17"/>
  <c r="D74" i="17"/>
  <c r="D73" i="17"/>
  <c r="D72" i="17"/>
  <c r="D71" i="17"/>
  <c r="D59" i="17"/>
  <c r="D58" i="17"/>
  <c r="D57" i="17"/>
  <c r="D56" i="17"/>
  <c r="D55" i="17"/>
  <c r="D54" i="17"/>
  <c r="D53" i="17"/>
  <c r="D52" i="17"/>
  <c r="D51" i="17"/>
  <c r="D50" i="17"/>
  <c r="D49" i="17"/>
  <c r="D48" i="17"/>
  <c r="D47" i="17"/>
  <c r="D46" i="17"/>
  <c r="D45" i="17"/>
  <c r="D44" i="17"/>
  <c r="D42" i="17"/>
  <c r="D41" i="17"/>
  <c r="D40" i="17"/>
  <c r="D39" i="17"/>
  <c r="D38" i="17"/>
  <c r="D37" i="17"/>
  <c r="D36" i="17"/>
  <c r="D35" i="17"/>
  <c r="D34" i="17"/>
  <c r="D33" i="17"/>
  <c r="D32" i="17"/>
  <c r="D31" i="17"/>
  <c r="D30" i="17"/>
  <c r="D29" i="17"/>
  <c r="D28" i="17"/>
  <c r="D27" i="17"/>
  <c r="D26" i="17"/>
  <c r="D25" i="17"/>
  <c r="D24" i="17"/>
  <c r="D23" i="17"/>
  <c r="D22" i="17"/>
  <c r="D21" i="17"/>
  <c r="D20" i="17"/>
  <c r="D19" i="17"/>
  <c r="D18" i="17"/>
  <c r="D17" i="17"/>
  <c r="D16" i="17"/>
  <c r="D15" i="17"/>
  <c r="D14" i="17"/>
  <c r="D13" i="17"/>
  <c r="D12" i="17"/>
  <c r="D11" i="17"/>
  <c r="D10" i="17"/>
  <c r="D9" i="17"/>
  <c r="D8" i="17"/>
  <c r="D7" i="17"/>
  <c r="D6" i="17"/>
  <c r="D5" i="17"/>
  <c r="D4" i="17"/>
  <c r="D3" i="17"/>
  <c r="B60" i="17"/>
  <c r="B59" i="17"/>
  <c r="B58" i="17"/>
  <c r="B57"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5" i="17"/>
  <c r="B56" i="17"/>
  <c r="B2" i="17" l="1"/>
  <c r="I11" i="19" l="1"/>
  <c r="J6" i="19"/>
  <c r="J9" i="19"/>
  <c r="J2" i="19"/>
  <c r="J4" i="19"/>
  <c r="J7" i="19"/>
  <c r="J12" i="19"/>
  <c r="J5" i="19"/>
  <c r="J11" i="19"/>
  <c r="J13" i="19"/>
  <c r="J3" i="19"/>
  <c r="J10" i="19"/>
  <c r="J8" i="19"/>
  <c r="I6" i="19"/>
  <c r="I9" i="19"/>
  <c r="I2" i="19"/>
  <c r="I4" i="19"/>
  <c r="I7" i="19"/>
  <c r="I12" i="19"/>
  <c r="I5" i="19"/>
  <c r="I13" i="19"/>
  <c r="I3" i="19"/>
  <c r="I10" i="19"/>
  <c r="I8" i="19"/>
  <c r="B101" i="17" l="1"/>
  <c r="B100" i="17"/>
  <c r="B99" i="17"/>
  <c r="B98" i="17"/>
  <c r="B97" i="17"/>
  <c r="B96" i="17"/>
  <c r="B95" i="17"/>
  <c r="B94" i="17"/>
  <c r="B93" i="17"/>
  <c r="B92" i="17"/>
  <c r="B91" i="17"/>
  <c r="B90" i="17"/>
  <c r="B89" i="17"/>
  <c r="B88" i="17"/>
  <c r="B87" i="17"/>
  <c r="B86" i="17"/>
  <c r="B85" i="17"/>
  <c r="B84" i="17"/>
  <c r="B83" i="17"/>
  <c r="B82" i="17"/>
  <c r="B81" i="17"/>
  <c r="B80" i="17"/>
  <c r="B79" i="17"/>
  <c r="B78" i="17"/>
  <c r="B77" i="17"/>
  <c r="B76" i="17"/>
  <c r="B75" i="17"/>
  <c r="B74" i="17"/>
  <c r="B73" i="17"/>
  <c r="B72" i="17"/>
  <c r="B71" i="17"/>
  <c r="B70" i="17"/>
  <c r="B69" i="17"/>
  <c r="B68" i="17"/>
  <c r="B67" i="17"/>
  <c r="B66" i="17"/>
  <c r="B65" i="17"/>
  <c r="B64" i="17"/>
  <c r="B63" i="17"/>
  <c r="B62" i="17"/>
  <c r="B61" i="17"/>
  <c r="B9" i="17"/>
  <c r="B8" i="17"/>
  <c r="B7" i="17"/>
  <c r="B6" i="17"/>
  <c r="B5" i="17"/>
  <c r="B4" i="17"/>
  <c r="B3"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Stopwatch Download" type="6" refreshedVersion="0" background="1" saveData="1">
    <textPr prompt="0" sourceFile="C:\Users\Ian\Documents\My Data\Excel\Kilmarnock Harriers\Stopwatch Test\Stopwatch Download.txt">
      <textFields>
        <textField/>
      </textFields>
    </textPr>
  </connection>
  <connection id="2" xr16:uid="{00000000-0015-0000-FFFF-FFFF01000000}" name="Stopwatch Download1" type="6" refreshedVersion="3" background="1" saveData="1">
    <textPr prompt="0" codePage="850" firstRow="4" sourceFile="C:\Users\Ian\Documents\My Data\Excel\Kilmarnock Harriers\Stopwatch Test\Stopwatch Download.txt">
      <textFields count="4">
        <textField type="skip"/>
        <textField type="skip"/>
        <textField/>
        <textField/>
      </textFields>
    </textPr>
  </connection>
  <connection id="3" xr16:uid="{00000000-0015-0000-FFFF-FFFF02000000}" name="Stopwatch Download12"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 id="4" xr16:uid="{00000000-0015-0000-FFFF-FFFF03000000}" name="Stopwatch Download2" type="6" refreshedVersion="3" background="1" saveData="1">
    <textPr prompt="0" codePage="850" firstRow="4" sourceFile="C:\Users\Ian\Documents\My Data\Excel\Kilmarnock Harriers\Stopwatch Test\Stopwatch Download.txt">
      <textFields count="4">
        <textField type="skip"/>
        <textField type="skip"/>
        <textField/>
        <textField/>
      </textFields>
    </textPr>
  </connection>
  <connection id="5" xr16:uid="{00000000-0015-0000-FFFF-FFFF04000000}" name="Stopwatch Download3" type="6" refreshedVersion="3" background="1" saveData="1">
    <textPr prompt="0" codePage="850" firstRow="4" sourceFile="C:\Users\Ian\Documents\My Data\Excel\Kilmarnock Harriers\Stopwatch Test\Stopwatch Download.txt">
      <textFields count="4">
        <textField type="skip"/>
        <textField type="skip"/>
        <textField/>
        <textField/>
      </textFields>
    </textPr>
  </connection>
  <connection id="6" xr16:uid="{00000000-0015-0000-FFFF-FFFF05000000}" name="Stopwatch Download6"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 id="7" xr16:uid="{00000000-0015-0000-FFFF-FFFF06000000}" name="Stopwatch Download8"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 id="8" xr16:uid="{00000000-0015-0000-FFFF-FFFF07000000}" name="Stopwatch Download9"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s>
</file>

<file path=xl/sharedStrings.xml><?xml version="1.0" encoding="utf-8"?>
<sst xmlns="http://schemas.openxmlformats.org/spreadsheetml/2006/main" count="120" uniqueCount="113">
  <si>
    <t>Name</t>
  </si>
  <si>
    <t>Handicap</t>
  </si>
  <si>
    <t>Total Time</t>
  </si>
  <si>
    <t>Net Time</t>
  </si>
  <si>
    <t>Race Position</t>
  </si>
  <si>
    <t>Net Position</t>
  </si>
  <si>
    <t>Copy the pencilled changes onto the second copy so the Start marshal (or you) can check we have everyone by reading out the start sequence.</t>
  </si>
  <si>
    <t xml:space="preserve"> In the attached example Jim would start his watch when he sets Ronnie off and then 3min 30 secs later he would let Alanis go. The start marshal should have pre warned her to get to the line and will have told Jim next runner is at '3m 30'</t>
  </si>
  <si>
    <t>For security you might now want to save the file.</t>
  </si>
  <si>
    <t>Bar Code</t>
  </si>
  <si>
    <t>Place</t>
  </si>
  <si>
    <t>Time</t>
  </si>
  <si>
    <t>Split54:</t>
  </si>
  <si>
    <t xml:space="preserve">The runner then moves down the funnel to the scanner where they have their bar code read (keeping in order). The PC will be set up with the cursor in the first input cell and it just list them with every scan. If a non entrant gets into the funnel then manually leave a space as he will have been given a time </t>
  </si>
  <si>
    <t xml:space="preserve">The runners should have been briefed at the start to keep in line and have their bar code ready. </t>
  </si>
  <si>
    <t>Prepare Finish sheet by having Bar Code Column blank</t>
  </si>
  <si>
    <t>Prepare Stopwatch sheet by having columns A and B blank. Also ensure Data tab / Connections and Properties are deleted and that Get External Data is not greyed out</t>
  </si>
  <si>
    <t>While they are starting them off you add the 'entries on the night' - Name,bar code plus copy and paste Projected Time/Handicap/Total Time/Net Time to the spreaadsheet. Also if you have time delete the 'no shows'. Not totally necessary at this stage as they will not have a result but it does make matching names easier</t>
  </si>
  <si>
    <t>When using the stopwatch with the link to the pc, the timer presses button A to start the watch then button B (split)everytime someone crosses the line</t>
  </si>
  <si>
    <t xml:space="preserve">At the end of the race scan the running number in the ‘Finish’ sheet. </t>
  </si>
  <si>
    <t>Once the stopwatch has been downoaded to the txt file - in the Stopwatch tab run macro Watch 1, this will pull through the time onto the' Finish' sheet</t>
  </si>
  <si>
    <t>Print off a couple of copies of the spreadsheet to make registartion easy. I always try and leave a decent bit of space between the lines so I can pencil in 'entries on the night'. I always match these up with someone for whom I have already worked out a handicap so it is just a copy and paste job</t>
  </si>
  <si>
    <t>Make sure all runners register so we know who is running and we can put a line through the 'no shows'. 1 Person issues the pre allocated bar codes using the printed list, the second looks after the ones who havent pre registered. They should have contacted you, so if there are a lot they should be started as 1 or 2 groups (toward the back). They also get a bar code</t>
  </si>
  <si>
    <t>As a backup keep all the bar codes in the sequeence they finished in</t>
  </si>
  <si>
    <t>Final</t>
  </si>
  <si>
    <t>Laura Haggarty</t>
  </si>
  <si>
    <t>Calum Haswell</t>
  </si>
  <si>
    <t>Gordon Sandler</t>
  </si>
  <si>
    <t>Robert Lindsay</t>
  </si>
  <si>
    <t>Gordon Reid</t>
  </si>
  <si>
    <t>Rosebowl</t>
  </si>
  <si>
    <t>RTT</t>
  </si>
  <si>
    <t>V D 2016</t>
  </si>
  <si>
    <t>V D 2015</t>
  </si>
  <si>
    <t>Alasdair Murray</t>
  </si>
  <si>
    <t>James Wales</t>
  </si>
  <si>
    <t>Jim Connelly</t>
  </si>
  <si>
    <t>Mhairi Douglas</t>
  </si>
  <si>
    <t>Scott Martin</t>
  </si>
  <si>
    <t>Steven Robson</t>
  </si>
  <si>
    <t>V D 2014</t>
  </si>
  <si>
    <t>No</t>
  </si>
  <si>
    <t>Scott Lyden</t>
  </si>
  <si>
    <t>10KProj</t>
  </si>
  <si>
    <t>Rb Proj</t>
  </si>
  <si>
    <t>Split59:</t>
  </si>
  <si>
    <t>Split60:</t>
  </si>
  <si>
    <t>Split61:</t>
  </si>
  <si>
    <t>Split62:</t>
  </si>
  <si>
    <t>Split63:</t>
  </si>
  <si>
    <t>Split64:</t>
  </si>
  <si>
    <t>Split65:</t>
  </si>
  <si>
    <t>Split66:</t>
  </si>
  <si>
    <t>Split67:</t>
  </si>
  <si>
    <t>Split68:</t>
  </si>
  <si>
    <t>Split69:</t>
  </si>
  <si>
    <t>Finish</t>
  </si>
  <si>
    <t xml:space="preserve">Zoe Brown </t>
  </si>
  <si>
    <t xml:space="preserve">Michelle McCann </t>
  </si>
  <si>
    <t xml:space="preserve">Greg McDowall </t>
  </si>
  <si>
    <t xml:space="preserve">Ewan Black </t>
  </si>
  <si>
    <t xml:space="preserve">Keir Jamieson </t>
  </si>
  <si>
    <t xml:space="preserve">Ethan Gordon </t>
  </si>
  <si>
    <t xml:space="preserve">Lucy Campbell </t>
  </si>
  <si>
    <t xml:space="preserve">Daniel Clark </t>
  </si>
  <si>
    <t>Lachland Nicol</t>
  </si>
  <si>
    <t xml:space="preserve">Eilidh Jamieson </t>
  </si>
  <si>
    <t xml:space="preserve">Aeson Allardyce </t>
  </si>
  <si>
    <t xml:space="preserve">Calum Curley </t>
  </si>
  <si>
    <t xml:space="preserve">Conor Duncan </t>
  </si>
  <si>
    <t xml:space="preserve">Sandy O'Sullivan </t>
  </si>
  <si>
    <t xml:space="preserve">Finlay Cummings </t>
  </si>
  <si>
    <t xml:space="preserve">Annie McDowall </t>
  </si>
  <si>
    <t xml:space="preserve">Alex Lambert </t>
  </si>
  <si>
    <t xml:space="preserve">Lola Carter </t>
  </si>
  <si>
    <t xml:space="preserve">Euan Alexander </t>
  </si>
  <si>
    <t xml:space="preserve">Ellie Thomson </t>
  </si>
  <si>
    <t>Tyler Strang</t>
  </si>
  <si>
    <t xml:space="preserve">Liam Paton </t>
  </si>
  <si>
    <t xml:space="preserve">Bethan McGarey </t>
  </si>
  <si>
    <t xml:space="preserve">Eilidh Mitchell </t>
  </si>
  <si>
    <t xml:space="preserve">Libby Brown </t>
  </si>
  <si>
    <t xml:space="preserve">Zoe Barber </t>
  </si>
  <si>
    <t>Dylan Lawrie</t>
  </si>
  <si>
    <t xml:space="preserve">Murray Young </t>
  </si>
  <si>
    <t xml:space="preserve">Megan Haggarty </t>
  </si>
  <si>
    <t xml:space="preserve">Ellie Alexander </t>
  </si>
  <si>
    <t xml:space="preserve">Shaun McGowne </t>
  </si>
  <si>
    <t xml:space="preserve">Andrew McSkimming </t>
  </si>
  <si>
    <t xml:space="preserve">Sophia Anderson </t>
  </si>
  <si>
    <t xml:space="preserve">Oliver Smith </t>
  </si>
  <si>
    <t xml:space="preserve">Isla Fitzgerald </t>
  </si>
  <si>
    <t xml:space="preserve">Madeline Curley </t>
  </si>
  <si>
    <t>Orla Duff</t>
  </si>
  <si>
    <t xml:space="preserve">Leah Henderson </t>
  </si>
  <si>
    <t xml:space="preserve">Eilidh Cooke </t>
  </si>
  <si>
    <t xml:space="preserve">Charlotte Gebbie </t>
  </si>
  <si>
    <t xml:space="preserve">Callum O'Neil </t>
  </si>
  <si>
    <t xml:space="preserve">Callum Fitzgerald </t>
  </si>
  <si>
    <t xml:space="preserve">Ava Warboys </t>
  </si>
  <si>
    <t xml:space="preserve">Cara Monachello </t>
  </si>
  <si>
    <t xml:space="preserve">Rhian Mitchell </t>
  </si>
  <si>
    <t xml:space="preserve">Harvey Young </t>
  </si>
  <si>
    <t xml:space="preserve">Mellisa Anderson </t>
  </si>
  <si>
    <t xml:space="preserve">Jennie Munro </t>
  </si>
  <si>
    <t xml:space="preserve">Nick Latto </t>
  </si>
  <si>
    <t xml:space="preserve">Lewis Anderson </t>
  </si>
  <si>
    <t>Number</t>
  </si>
  <si>
    <t>Amelie Adam</t>
  </si>
  <si>
    <t>Eoghan Duncan</t>
  </si>
  <si>
    <t>Jamie Work</t>
  </si>
  <si>
    <t>Arthur Fleming</t>
  </si>
  <si>
    <t>Erin Buchanan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</si>
</sst>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ss;@"/>
  </numFmts>
  <fonts count="1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u/>
      <sz val="10"/>
      <name val="Arial"/>
      <family val="2"/>
    </font>
    <font>
      <sz val="10"/>
      <color indexed="8"/>
      <name val="MS Sans Serif"/>
      <family val="2"/>
    </font>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b/>
      <sz val="10"/>
      <color indexed="8"/>
      <name val="Arial"/>
      <family val="2"/>
    </font>
    <font>
      <sz val="11"/>
      <name val="Calibri"/>
      <family val="2"/>
    </font>
  </fonts>
  <fills count="4">
    <fill>
      <patternFill patternType="none"/>
    </fill>
    <fill>
      <patternFill patternType="gray125"/>
    </fill>
    <fill>
      <patternFill patternType="solid">
        <fgColor indexed="22"/>
        <bgColor indexed="64"/>
      </patternFill>
    </fill>
    <fill>
      <patternFill patternType="solid">
        <fgColor indexed="9"/>
        <bgColor indexed="26"/>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8" fillId="0" borderId="0"/>
    <xf numFmtId="0" fontId="6"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3" fillId="0" borderId="0"/>
    <xf numFmtId="0" fontId="3" fillId="0" borderId="0"/>
  </cellStyleXfs>
  <cellXfs count="38">
    <xf numFmtId="0" fontId="0" fillId="0" borderId="0" xfId="0"/>
    <xf numFmtId="0" fontId="0" fillId="0" borderId="0" xfId="0" applyAlignment="1">
      <alignment horizontal="center"/>
    </xf>
    <xf numFmtId="0" fontId="5"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164" fontId="4" fillId="0" borderId="0" xfId="0" applyNumberFormat="1" applyFont="1" applyAlignment="1">
      <alignment horizontal="center" vertical="center"/>
    </xf>
    <xf numFmtId="0" fontId="7" fillId="0" borderId="0" xfId="0" applyFont="1" applyAlignment="1">
      <alignment wrapText="1"/>
    </xf>
    <xf numFmtId="0" fontId="7" fillId="0" borderId="0" xfId="6"/>
    <xf numFmtId="0" fontId="7" fillId="0" borderId="0" xfId="6" applyAlignment="1">
      <alignment vertical="center"/>
    </xf>
    <xf numFmtId="21" fontId="7" fillId="0" borderId="0" xfId="6" applyNumberFormat="1"/>
    <xf numFmtId="21" fontId="0" fillId="0" borderId="0" xfId="0" applyNumberFormat="1"/>
    <xf numFmtId="0" fontId="7" fillId="0" borderId="0" xfId="0" applyFont="1" applyAlignment="1">
      <alignment horizontal="left" indent="1"/>
    </xf>
    <xf numFmtId="0" fontId="7" fillId="0" borderId="0" xfId="0" applyFont="1"/>
    <xf numFmtId="0" fontId="7" fillId="0" borderId="0" xfId="0" applyFont="1" applyAlignment="1">
      <alignment vertical="center" wrapText="1"/>
    </xf>
    <xf numFmtId="0" fontId="3" fillId="0" borderId="0" xfId="6" applyFont="1"/>
    <xf numFmtId="21" fontId="3" fillId="0" borderId="0" xfId="6" applyNumberFormat="1" applyFont="1" applyAlignment="1">
      <alignment horizontal="left" wrapText="1"/>
    </xf>
    <xf numFmtId="21" fontId="3" fillId="0" borderId="0" xfId="6" applyNumberFormat="1" applyFont="1"/>
    <xf numFmtId="21" fontId="9" fillId="0" borderId="0" xfId="6" applyNumberFormat="1" applyFont="1"/>
    <xf numFmtId="21" fontId="4" fillId="0" borderId="0" xfId="0" applyNumberFormat="1" applyFont="1" applyAlignment="1">
      <alignment horizontal="center" vertical="center" wrapText="1"/>
    </xf>
    <xf numFmtId="21" fontId="2" fillId="0" borderId="0" xfId="6" applyNumberFormat="1" applyFont="1" applyAlignment="1">
      <alignment horizontal="left" wrapText="1"/>
    </xf>
    <xf numFmtId="0" fontId="2" fillId="0" borderId="0" xfId="6" applyFont="1" applyAlignment="1">
      <alignment wrapText="1"/>
    </xf>
    <xf numFmtId="21" fontId="3" fillId="0" borderId="0" xfId="6" applyNumberFormat="1" applyFont="1" applyAlignment="1">
      <alignment horizontal="right" wrapText="1"/>
    </xf>
    <xf numFmtId="0" fontId="2" fillId="0" borderId="0" xfId="6" applyFont="1"/>
    <xf numFmtId="0" fontId="1" fillId="0" borderId="0" xfId="6" applyFont="1"/>
    <xf numFmtId="21" fontId="10" fillId="0" borderId="0" xfId="0" applyNumberFormat="1" applyFont="1"/>
    <xf numFmtId="21" fontId="7" fillId="0" borderId="0" xfId="0" applyNumberFormat="1" applyFont="1"/>
    <xf numFmtId="0" fontId="1" fillId="0" borderId="0" xfId="6" applyFont="1" applyAlignment="1">
      <alignment wrapText="1"/>
    </xf>
    <xf numFmtId="0" fontId="1" fillId="0" borderId="0" xfId="6" applyFont="1" applyAlignment="1">
      <alignment horizontal="center"/>
    </xf>
    <xf numFmtId="21" fontId="1" fillId="0" borderId="0" xfId="6" applyNumberFormat="1" applyFont="1"/>
    <xf numFmtId="21" fontId="11" fillId="3" borderId="0" xfId="0" applyNumberFormat="1" applyFont="1" applyFill="1" applyAlignment="1">
      <alignment horizontal="center"/>
    </xf>
    <xf numFmtId="0" fontId="4" fillId="0" borderId="0" xfId="0" applyFont="1" applyAlignment="1">
      <alignment horizontal="center"/>
    </xf>
    <xf numFmtId="0" fontId="4" fillId="0" borderId="0" xfId="0" applyFont="1"/>
    <xf numFmtId="0" fontId="7" fillId="0" borderId="0" xfId="6" applyAlignment="1">
      <alignment horizontal="center" vertical="center"/>
    </xf>
    <xf numFmtId="0" fontId="4" fillId="2" borderId="1" xfId="6" applyFont="1" applyFill="1" applyBorder="1" applyAlignment="1">
      <alignment horizontal="center" vertical="center"/>
    </xf>
    <xf numFmtId="21" fontId="7" fillId="0" borderId="0" xfId="6" applyNumberFormat="1" applyAlignment="1">
      <alignment vertical="center"/>
    </xf>
    <xf numFmtId="0" fontId="12" fillId="0" borderId="0" xfId="0" applyFont="1" applyAlignment="1">
      <alignment vertical="center"/>
    </xf>
  </cellXfs>
  <cellStyles count="9">
    <cellStyle name="Normal" xfId="0" builtinId="0"/>
    <cellStyle name="Normal 2" xfId="1" xr:uid="{00000000-0005-0000-0000-000001000000}"/>
    <cellStyle name="Normal 2 2" xfId="8" xr:uid="{00000000-0005-0000-0000-000002000000}"/>
    <cellStyle name="Normal 3" xfId="2" xr:uid="{00000000-0005-0000-0000-000003000000}"/>
    <cellStyle name="Normal 4" xfId="3" xr:uid="{00000000-0005-0000-0000-000004000000}"/>
    <cellStyle name="Normal 5" xfId="6" xr:uid="{00000000-0005-0000-0000-000005000000}"/>
    <cellStyle name="Normal 5 2" xfId="7" xr:uid="{00000000-0005-0000-0000-000006000000}"/>
    <cellStyle name="Percent 2" xfId="4" xr:uid="{00000000-0005-0000-0000-000007000000}"/>
    <cellStyle name="Percent 3" xfId="5"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12" Type="http://schemas.microsoft.com/office/2017/10/relationships/person" Target="persons/person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topwatch Download_15" connectionId="4" xr16:uid="{00000000-0016-0000-0400-000005000000}" autoFormatId="16" applyNumberFormats="0" applyBorderFormats="0" applyFontFormats="1" applyPatternFormats="1"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Stopwatch Download_6" connectionId="6" xr16:uid="{00000000-0016-0000-0400-000006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Stopwatch Download" connectionId="1" xr16:uid="{00000000-0016-0000-0400-000004000000}"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Stopwatch Download_8" connectionId="8" xr16:uid="{00000000-0016-0000-0400-000008000000}"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Stopwatch Download_14" connectionId="2" xr16:uid="{00000000-0016-0000-0400-000003000000}" autoFormatId="16" applyNumberFormats="0" applyBorderFormats="0" applyFontFormats="1" applyPatternFormats="1"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Stopwatch Download_11" connectionId="3" xr16:uid="{00000000-0016-0000-0400-000002000000}" autoFormatId="16" applyNumberFormats="0" applyBorderFormats="0" applyFontFormats="1" applyPatternFormats="1"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Stopwatch Download_16" connectionId="5" xr16:uid="{00000000-0016-0000-0400-000000000000}" autoFormatId="16" applyNumberFormats="0" applyBorderFormats="0" applyFontFormats="1" applyPatternFormats="1"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Stopwatch Download_13" connectionId="1" xr16:uid="{00000000-0016-0000-0400-000009000000}" autoFormatId="16" applyNumberFormats="0" applyBorderFormats="0" applyFontFormats="1" applyPatternFormats="1"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Stopwatch Download_12" connectionId="1" xr16:uid="{00000000-0016-0000-0400-000001000000}" autoFormatId="16" applyNumberFormats="0" applyBorderFormats="0" applyFontFormats="1" applyPatternFormats="1"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Stopwatch Download_7" connectionId="7" xr16:uid="{00000000-0016-0000-0400-000007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queryTable" Target="../queryTables/queryTable8.xml"/><Relationship Id="rId3" Type="http://schemas.openxmlformats.org/officeDocument/2006/relationships/queryTable" Target="../queryTables/queryTable3.xml"/><Relationship Id="rId7" Type="http://schemas.openxmlformats.org/officeDocument/2006/relationships/queryTable" Target="../queryTables/queryTable7.xml"/><Relationship Id="rId2" Type="http://schemas.openxmlformats.org/officeDocument/2006/relationships/queryTable" Target="../queryTables/queryTable2.xml"/><Relationship Id="rId1" Type="http://schemas.openxmlformats.org/officeDocument/2006/relationships/queryTable" Target="../queryTables/queryTable1.xml"/><Relationship Id="rId6" Type="http://schemas.openxmlformats.org/officeDocument/2006/relationships/queryTable" Target="../queryTables/queryTable6.xml"/><Relationship Id="rId5" Type="http://schemas.openxmlformats.org/officeDocument/2006/relationships/queryTable" Target="../queryTables/queryTable5.xml"/><Relationship Id="rId10" Type="http://schemas.openxmlformats.org/officeDocument/2006/relationships/queryTable" Target="../queryTables/queryTable10.xml"/><Relationship Id="rId4" Type="http://schemas.openxmlformats.org/officeDocument/2006/relationships/queryTable" Target="../queryTables/queryTable4.xml"/><Relationship Id="rId9" Type="http://schemas.openxmlformats.org/officeDocument/2006/relationships/queryTable" Target="../queryTables/query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activeCell="E3" sqref="E3"/>
    </sheetView>
  </sheetViews>
  <sheetFormatPr defaultRowHeight="12.75" x14ac:dyDescent="0.2"/>
  <cols>
    <col min="1" max="1" width="9.140625" style="4"/>
    <col min="2" max="2" width="73.28515625" customWidth="1"/>
  </cols>
  <sheetData>
    <row r="1" spans="1:2" x14ac:dyDescent="0.2">
      <c r="A1" s="4">
        <v>1</v>
      </c>
      <c r="B1" s="14" t="s">
        <v>15</v>
      </c>
    </row>
    <row r="2" spans="1:2" ht="25.5" x14ac:dyDescent="0.2">
      <c r="A2" s="4">
        <v>2</v>
      </c>
      <c r="B2" s="15" t="s">
        <v>16</v>
      </c>
    </row>
    <row r="3" spans="1:2" ht="51" x14ac:dyDescent="0.2">
      <c r="A3" s="4">
        <v>3</v>
      </c>
      <c r="B3" s="8" t="s">
        <v>21</v>
      </c>
    </row>
    <row r="4" spans="1:2" ht="63.75" x14ac:dyDescent="0.2">
      <c r="A4" s="4">
        <v>4</v>
      </c>
      <c r="B4" s="8" t="s">
        <v>22</v>
      </c>
    </row>
    <row r="5" spans="1:2" ht="25.5" x14ac:dyDescent="0.2">
      <c r="A5" s="4">
        <v>5</v>
      </c>
      <c r="B5" s="8" t="s">
        <v>6</v>
      </c>
    </row>
    <row r="6" spans="1:2" ht="38.25" x14ac:dyDescent="0.2">
      <c r="A6" s="4">
        <v>6</v>
      </c>
      <c r="B6" s="8" t="s">
        <v>7</v>
      </c>
    </row>
    <row r="7" spans="1:2" ht="51" x14ac:dyDescent="0.2">
      <c r="A7" s="4">
        <v>7</v>
      </c>
      <c r="B7" s="8" t="s">
        <v>17</v>
      </c>
    </row>
    <row r="8" spans="1:2" x14ac:dyDescent="0.2">
      <c r="A8" s="4">
        <v>8</v>
      </c>
      <c r="B8" s="8" t="s">
        <v>8</v>
      </c>
    </row>
    <row r="9" spans="1:2" ht="25.5" x14ac:dyDescent="0.2">
      <c r="A9" s="4">
        <v>10</v>
      </c>
      <c r="B9" s="8" t="s">
        <v>18</v>
      </c>
    </row>
    <row r="10" spans="1:2" ht="51" x14ac:dyDescent="0.2">
      <c r="A10" s="4">
        <v>11</v>
      </c>
      <c r="B10" s="8" t="s">
        <v>13</v>
      </c>
    </row>
    <row r="11" spans="1:2" x14ac:dyDescent="0.2">
      <c r="B11" s="8" t="s">
        <v>23</v>
      </c>
    </row>
    <row r="12" spans="1:2" ht="25.5" x14ac:dyDescent="0.2">
      <c r="A12" s="4">
        <v>12</v>
      </c>
      <c r="B12" s="8" t="s">
        <v>14</v>
      </c>
    </row>
    <row r="13" spans="1:2" x14ac:dyDescent="0.2">
      <c r="A13" s="4">
        <v>15</v>
      </c>
      <c r="B13" s="13" t="s">
        <v>19</v>
      </c>
    </row>
    <row r="14" spans="1:2" x14ac:dyDescent="0.2">
      <c r="A14" s="4">
        <v>16</v>
      </c>
      <c r="B14" s="13" t="s">
        <v>20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45"/>
  <sheetViews>
    <sheetView workbookViewId="0">
      <pane ySplit="1" topLeftCell="A26" activePane="bottomLeft" state="frozen"/>
      <selection pane="bottomLeft" activeCell="A14" sqref="A14:K53"/>
    </sheetView>
  </sheetViews>
  <sheetFormatPr defaultRowHeight="12.75" x14ac:dyDescent="0.2"/>
  <cols>
    <col min="1" max="1" width="18.42578125" customWidth="1"/>
    <col min="4" max="4" width="10.5703125" customWidth="1"/>
  </cols>
  <sheetData>
    <row r="1" spans="1:15" ht="15" x14ac:dyDescent="0.25">
      <c r="A1" s="16"/>
      <c r="B1" s="16"/>
      <c r="C1" s="16"/>
      <c r="D1" s="21" t="s">
        <v>30</v>
      </c>
      <c r="E1" s="21" t="s">
        <v>31</v>
      </c>
      <c r="F1" s="21" t="s">
        <v>32</v>
      </c>
      <c r="G1" s="22" t="s">
        <v>33</v>
      </c>
      <c r="H1" s="22" t="s">
        <v>40</v>
      </c>
      <c r="I1" s="28" t="s">
        <v>43</v>
      </c>
      <c r="J1" s="29" t="s">
        <v>44</v>
      </c>
      <c r="K1" s="16" t="s">
        <v>24</v>
      </c>
      <c r="N1" s="12">
        <v>1.3888888888888889E-3</v>
      </c>
      <c r="O1" s="12">
        <v>2.0833333333333332E-2</v>
      </c>
    </row>
    <row r="2" spans="1:15" ht="15" x14ac:dyDescent="0.25">
      <c r="A2" t="s">
        <v>38</v>
      </c>
      <c r="B2" s="16"/>
      <c r="C2" s="16"/>
      <c r="D2" s="17"/>
      <c r="E2" s="18">
        <v>2.361111111111111E-2</v>
      </c>
      <c r="F2" s="18"/>
      <c r="G2" s="17"/>
      <c r="H2" s="7"/>
      <c r="I2" s="17">
        <f t="shared" ref="I2:I13" si="0">E2/10*7.25</f>
        <v>1.7118055555555556E-2</v>
      </c>
      <c r="J2" s="19">
        <f t="shared" ref="J2:J13" si="1">D2/4.34*7.25+$N$1</f>
        <v>1.3888888888888889E-3</v>
      </c>
      <c r="K2" s="18">
        <v>1.8055555555555557E-2</v>
      </c>
    </row>
    <row r="3" spans="1:15" ht="15" x14ac:dyDescent="0.25">
      <c r="A3" t="s">
        <v>29</v>
      </c>
      <c r="B3" s="16"/>
      <c r="C3" s="16"/>
      <c r="D3" s="12">
        <v>1.0231481481481482E-2</v>
      </c>
      <c r="E3" s="18"/>
      <c r="F3" s="7">
        <v>1.8842592592592591E-2</v>
      </c>
      <c r="G3" s="17"/>
      <c r="H3" s="7"/>
      <c r="I3" s="17">
        <f t="shared" si="0"/>
        <v>0</v>
      </c>
      <c r="J3" s="19">
        <f t="shared" si="1"/>
        <v>1.8480649428230075E-2</v>
      </c>
      <c r="K3" s="18">
        <v>1.8402777777777778E-2</v>
      </c>
    </row>
    <row r="4" spans="1:15" ht="15" x14ac:dyDescent="0.25">
      <c r="A4" t="s">
        <v>28</v>
      </c>
      <c r="B4" s="16"/>
      <c r="C4" s="18">
        <v>2.5868055555555557E-2</v>
      </c>
      <c r="D4" s="12">
        <v>1.0590277777777777E-2</v>
      </c>
      <c r="E4" s="18">
        <v>2.5868055555555557E-2</v>
      </c>
      <c r="F4" s="7">
        <v>1.9050925925925923E-2</v>
      </c>
      <c r="G4" s="17"/>
      <c r="H4" s="7"/>
      <c r="I4" s="17">
        <f t="shared" si="0"/>
        <v>1.8754340277777778E-2</v>
      </c>
      <c r="J4" s="19">
        <f t="shared" si="1"/>
        <v>1.9080021121351765E-2</v>
      </c>
      <c r="K4" s="18">
        <v>1.8749999999999999E-2</v>
      </c>
    </row>
    <row r="5" spans="1:15" ht="15" x14ac:dyDescent="0.25">
      <c r="A5" t="s">
        <v>36</v>
      </c>
      <c r="B5" s="16"/>
      <c r="C5" s="16"/>
      <c r="D5" s="17"/>
      <c r="E5" s="26">
        <v>2.6122685185185183E-2</v>
      </c>
      <c r="F5" s="26"/>
      <c r="G5" s="17"/>
      <c r="H5" s="7">
        <v>1.9768518518518519E-2</v>
      </c>
      <c r="I5" s="17">
        <f t="shared" si="0"/>
        <v>1.8938946759259258E-2</v>
      </c>
      <c r="J5" s="19">
        <f t="shared" si="1"/>
        <v>1.3888888888888889E-3</v>
      </c>
      <c r="K5" s="18">
        <v>1.909722222222222E-2</v>
      </c>
    </row>
    <row r="6" spans="1:15" ht="15" x14ac:dyDescent="0.25">
      <c r="A6" t="s">
        <v>42</v>
      </c>
      <c r="D6" s="12">
        <v>1.1041666666666667E-2</v>
      </c>
      <c r="E6" s="26">
        <v>2.7511574074074074E-2</v>
      </c>
      <c r="I6" s="17">
        <f t="shared" si="0"/>
        <v>1.9945891203703704E-2</v>
      </c>
      <c r="J6" s="19">
        <f t="shared" si="1"/>
        <v>1.9834069380440345E-2</v>
      </c>
      <c r="K6" s="12">
        <v>1.9791666666666666E-2</v>
      </c>
    </row>
    <row r="7" spans="1:15" ht="15" x14ac:dyDescent="0.25">
      <c r="A7" t="s">
        <v>37</v>
      </c>
      <c r="B7" s="16"/>
      <c r="C7" s="16"/>
      <c r="D7" s="17"/>
      <c r="E7" s="18"/>
      <c r="F7" s="18"/>
      <c r="G7" s="17"/>
      <c r="H7" s="7"/>
      <c r="I7" s="17">
        <f t="shared" si="0"/>
        <v>0</v>
      </c>
      <c r="J7" s="19">
        <f t="shared" si="1"/>
        <v>1.3888888888888889E-3</v>
      </c>
      <c r="K7" s="18">
        <v>2.013888888888889E-2</v>
      </c>
    </row>
    <row r="8" spans="1:15" ht="15" x14ac:dyDescent="0.25">
      <c r="A8" t="s">
        <v>34</v>
      </c>
      <c r="B8" s="16"/>
      <c r="C8" s="16"/>
      <c r="D8" s="17"/>
      <c r="E8" s="26">
        <v>2.854166666666667E-2</v>
      </c>
      <c r="F8" s="18"/>
      <c r="G8" s="17"/>
      <c r="H8" s="17"/>
      <c r="I8" s="17">
        <f t="shared" si="0"/>
        <v>2.0692708333333337E-2</v>
      </c>
      <c r="J8" s="19">
        <f t="shared" si="1"/>
        <v>1.3888888888888889E-3</v>
      </c>
      <c r="K8" s="18">
        <v>2.0833333333333332E-2</v>
      </c>
    </row>
    <row r="9" spans="1:15" ht="15" x14ac:dyDescent="0.25">
      <c r="A9" t="s">
        <v>39</v>
      </c>
      <c r="B9" s="24" t="s">
        <v>41</v>
      </c>
      <c r="C9" s="16"/>
      <c r="D9" s="17"/>
      <c r="E9" s="26">
        <v>2.8460648148148148E-2</v>
      </c>
      <c r="F9" s="18"/>
      <c r="G9" s="7">
        <v>2.210648148148148E-2</v>
      </c>
      <c r="H9" s="7"/>
      <c r="I9" s="17">
        <f t="shared" si="0"/>
        <v>2.0633969907407408E-2</v>
      </c>
      <c r="J9" s="19">
        <f t="shared" si="1"/>
        <v>1.3888888888888889E-3</v>
      </c>
      <c r="K9" s="18">
        <v>2.0833333333333332E-2</v>
      </c>
    </row>
    <row r="10" spans="1:15" ht="15" x14ac:dyDescent="0.25">
      <c r="A10" t="s">
        <v>26</v>
      </c>
      <c r="D10" s="12">
        <v>1.2280092592592592E-2</v>
      </c>
      <c r="I10" s="17">
        <f t="shared" si="0"/>
        <v>0</v>
      </c>
      <c r="J10" s="19">
        <f t="shared" si="1"/>
        <v>2.1902868450247481E-2</v>
      </c>
      <c r="K10" s="12">
        <v>2.1875000000000002E-2</v>
      </c>
    </row>
    <row r="11" spans="1:15" ht="15" x14ac:dyDescent="0.25">
      <c r="A11" t="s">
        <v>35</v>
      </c>
      <c r="B11" s="16"/>
      <c r="C11" s="16"/>
      <c r="D11" s="17"/>
      <c r="E11" s="26">
        <v>2.9398148148148149E-2</v>
      </c>
      <c r="G11" s="17"/>
      <c r="H11" s="7">
        <v>1.8090277777777771E-2</v>
      </c>
      <c r="I11" s="17">
        <f t="shared" si="0"/>
        <v>2.1313657407407406E-2</v>
      </c>
      <c r="J11" s="19">
        <f t="shared" si="1"/>
        <v>1.3888888888888889E-3</v>
      </c>
      <c r="K11" s="18">
        <v>2.1875000000000002E-2</v>
      </c>
    </row>
    <row r="12" spans="1:15" ht="15" x14ac:dyDescent="0.25">
      <c r="A12" t="s">
        <v>25</v>
      </c>
      <c r="B12" s="16"/>
      <c r="C12" s="16"/>
      <c r="D12" s="17"/>
      <c r="E12" s="26">
        <v>3.006944444444444E-2</v>
      </c>
      <c r="F12" s="7">
        <v>2.2025462962962969E-2</v>
      </c>
      <c r="G12" s="17"/>
      <c r="H12" s="7"/>
      <c r="I12" s="17">
        <f t="shared" si="0"/>
        <v>2.1800347222222217E-2</v>
      </c>
      <c r="J12" s="19">
        <f t="shared" si="1"/>
        <v>1.3888888888888889E-3</v>
      </c>
      <c r="K12" s="18">
        <v>2.1875000000000002E-2</v>
      </c>
    </row>
    <row r="13" spans="1:15" ht="15" x14ac:dyDescent="0.25">
      <c r="A13" t="s">
        <v>27</v>
      </c>
      <c r="B13" s="16"/>
      <c r="C13" s="16"/>
      <c r="D13" s="12">
        <v>1.2268518518518519E-2</v>
      </c>
      <c r="E13" s="18"/>
      <c r="F13" s="7">
        <v>2.4247685185185185E-2</v>
      </c>
      <c r="G13" s="17"/>
      <c r="H13" s="7"/>
      <c r="I13" s="17">
        <f t="shared" si="0"/>
        <v>0</v>
      </c>
      <c r="J13" s="19">
        <f t="shared" si="1"/>
        <v>2.1883533879501621E-2</v>
      </c>
      <c r="K13" s="30">
        <v>2.2222222222222223E-2</v>
      </c>
    </row>
    <row r="14" spans="1:15" ht="15" x14ac:dyDescent="0.25">
      <c r="B14" s="16"/>
      <c r="C14" s="16"/>
      <c r="D14" s="12"/>
      <c r="E14" s="26"/>
      <c r="F14" s="18"/>
      <c r="G14" s="17"/>
      <c r="H14" s="7"/>
      <c r="I14" s="17"/>
      <c r="J14" s="19"/>
      <c r="K14" s="18"/>
    </row>
    <row r="15" spans="1:15" ht="15" x14ac:dyDescent="0.25">
      <c r="B15" s="16"/>
      <c r="C15" s="16"/>
      <c r="D15" s="12"/>
      <c r="E15" s="26"/>
      <c r="F15" s="18"/>
      <c r="G15" s="17"/>
      <c r="H15" s="7"/>
      <c r="I15" s="17"/>
      <c r="J15" s="19"/>
      <c r="K15" s="18"/>
    </row>
    <row r="16" spans="1:15" ht="15" x14ac:dyDescent="0.25">
      <c r="B16" s="16"/>
      <c r="C16" s="16"/>
      <c r="D16" s="12"/>
      <c r="E16" s="27"/>
      <c r="F16" s="18"/>
      <c r="G16" s="7"/>
      <c r="H16" s="7"/>
      <c r="I16" s="17"/>
      <c r="J16" s="19"/>
      <c r="K16" s="18"/>
    </row>
    <row r="17" spans="1:11" ht="15" x14ac:dyDescent="0.25">
      <c r="B17" s="16"/>
      <c r="C17" s="16"/>
      <c r="D17" s="12"/>
      <c r="E17" s="18"/>
      <c r="F17" s="18"/>
      <c r="G17" s="17"/>
      <c r="H17" s="7"/>
      <c r="I17" s="17"/>
      <c r="J17" s="19"/>
      <c r="K17" s="18"/>
    </row>
    <row r="18" spans="1:11" ht="15" x14ac:dyDescent="0.25">
      <c r="B18" s="16"/>
      <c r="C18" s="16"/>
      <c r="D18" s="12"/>
      <c r="E18" s="27"/>
      <c r="F18" s="18"/>
      <c r="G18" s="17"/>
      <c r="H18" s="7"/>
      <c r="I18" s="17"/>
      <c r="J18" s="19"/>
      <c r="K18" s="18"/>
    </row>
    <row r="19" spans="1:11" ht="15" x14ac:dyDescent="0.25">
      <c r="B19" s="16"/>
      <c r="C19" s="16"/>
      <c r="D19" s="12"/>
      <c r="E19" s="18"/>
      <c r="F19" s="18"/>
      <c r="G19" s="17"/>
      <c r="H19" s="7"/>
      <c r="I19" s="17"/>
      <c r="J19" s="19"/>
      <c r="K19" s="30"/>
    </row>
    <row r="20" spans="1:11" ht="15" x14ac:dyDescent="0.25">
      <c r="D20" s="12"/>
      <c r="H20" s="7"/>
      <c r="I20" s="17"/>
      <c r="J20" s="19"/>
      <c r="K20" s="12"/>
    </row>
    <row r="21" spans="1:11" ht="15" x14ac:dyDescent="0.25">
      <c r="B21" s="16"/>
      <c r="C21" s="16"/>
      <c r="D21" s="12"/>
      <c r="E21" s="26"/>
      <c r="F21" s="18"/>
      <c r="G21" s="17"/>
      <c r="H21" s="7"/>
      <c r="I21" s="17"/>
      <c r="J21" s="19"/>
      <c r="K21" s="18"/>
    </row>
    <row r="22" spans="1:11" ht="15" x14ac:dyDescent="0.25">
      <c r="B22" s="16"/>
      <c r="C22" s="16"/>
      <c r="D22" s="17"/>
      <c r="E22" s="27"/>
      <c r="F22" s="7"/>
      <c r="G22" s="17"/>
      <c r="H22" s="7"/>
      <c r="I22" s="17"/>
      <c r="J22" s="19"/>
      <c r="K22" s="18"/>
    </row>
    <row r="23" spans="1:11" ht="15" x14ac:dyDescent="0.25">
      <c r="B23" s="16"/>
      <c r="C23" s="16"/>
      <c r="D23" s="17"/>
      <c r="E23" s="18"/>
      <c r="F23" s="18"/>
      <c r="G23" s="17"/>
      <c r="H23" s="7"/>
      <c r="I23" s="17"/>
      <c r="J23" s="19"/>
      <c r="K23" s="18"/>
    </row>
    <row r="24" spans="1:11" ht="15" x14ac:dyDescent="0.25">
      <c r="B24" s="16"/>
      <c r="C24" s="16"/>
      <c r="D24" s="17"/>
      <c r="E24" s="26"/>
      <c r="F24" s="18"/>
      <c r="G24" s="17"/>
      <c r="H24" s="7"/>
      <c r="I24" s="17"/>
      <c r="J24" s="19"/>
      <c r="K24" s="18"/>
    </row>
    <row r="25" spans="1:11" ht="15" x14ac:dyDescent="0.25">
      <c r="B25" s="16"/>
      <c r="C25" s="16"/>
      <c r="D25" s="23"/>
      <c r="E25" s="26"/>
      <c r="F25" s="18"/>
      <c r="G25" s="17"/>
      <c r="H25" s="7"/>
      <c r="I25" s="17"/>
      <c r="J25" s="19"/>
      <c r="K25" s="18"/>
    </row>
    <row r="26" spans="1:11" ht="15" x14ac:dyDescent="0.25">
      <c r="B26" s="16"/>
      <c r="C26" s="16"/>
      <c r="D26" s="17"/>
      <c r="E26" s="18"/>
      <c r="F26" s="18"/>
      <c r="G26" s="17"/>
      <c r="H26" s="7"/>
      <c r="I26" s="17"/>
      <c r="J26" s="19"/>
      <c r="K26" s="18"/>
    </row>
    <row r="27" spans="1:11" ht="15" x14ac:dyDescent="0.25">
      <c r="B27" s="16"/>
      <c r="C27" s="16"/>
      <c r="D27" s="17"/>
      <c r="E27" s="26"/>
      <c r="F27" s="7"/>
      <c r="G27" s="17"/>
      <c r="H27" s="17"/>
      <c r="I27" s="17"/>
      <c r="J27" s="19"/>
      <c r="K27" s="18"/>
    </row>
    <row r="28" spans="1:11" ht="15" x14ac:dyDescent="0.25">
      <c r="B28" s="16"/>
      <c r="C28" s="16"/>
      <c r="D28" s="12"/>
      <c r="E28" s="26"/>
      <c r="F28" s="18"/>
      <c r="G28" s="7"/>
      <c r="H28" s="7"/>
      <c r="I28" s="17"/>
      <c r="J28" s="19"/>
      <c r="K28" s="18"/>
    </row>
    <row r="29" spans="1:11" ht="15" x14ac:dyDescent="0.25">
      <c r="A29" s="14"/>
      <c r="B29" s="16"/>
      <c r="C29" s="16"/>
      <c r="D29" s="12"/>
      <c r="E29" s="26"/>
      <c r="F29" s="26"/>
      <c r="G29" s="17"/>
      <c r="H29" s="7"/>
      <c r="I29" s="17"/>
      <c r="J29" s="19"/>
      <c r="K29" s="18"/>
    </row>
    <row r="30" spans="1:11" ht="15" x14ac:dyDescent="0.25">
      <c r="B30" s="25"/>
      <c r="C30" s="16"/>
      <c r="D30" s="12"/>
      <c r="E30" s="26"/>
      <c r="F30" s="18"/>
      <c r="G30" s="17"/>
      <c r="H30" s="7"/>
      <c r="I30" s="17"/>
      <c r="J30" s="19"/>
      <c r="K30" s="18"/>
    </row>
    <row r="31" spans="1:11" ht="15" x14ac:dyDescent="0.25">
      <c r="B31" s="16"/>
      <c r="C31" s="16"/>
      <c r="D31" s="12"/>
      <c r="E31" s="26"/>
      <c r="F31" s="18"/>
      <c r="G31" s="17"/>
      <c r="H31" s="7"/>
      <c r="I31" s="17"/>
      <c r="J31" s="19"/>
      <c r="K31" s="18"/>
    </row>
    <row r="32" spans="1:11" ht="15" x14ac:dyDescent="0.25">
      <c r="B32" s="16"/>
      <c r="C32" s="16"/>
      <c r="D32" s="17"/>
      <c r="E32" s="18"/>
      <c r="F32" s="18"/>
      <c r="G32" s="17"/>
      <c r="H32" s="17"/>
      <c r="I32" s="17"/>
      <c r="J32" s="19"/>
      <c r="K32" s="18"/>
    </row>
    <row r="33" spans="2:14" ht="15" x14ac:dyDescent="0.25">
      <c r="B33" s="16"/>
      <c r="C33" s="16"/>
      <c r="D33" s="17"/>
      <c r="E33" s="26"/>
      <c r="F33" s="18"/>
      <c r="G33" s="17"/>
      <c r="H33" s="7"/>
      <c r="I33" s="17"/>
      <c r="J33" s="19"/>
      <c r="K33" s="18"/>
    </row>
    <row r="34" spans="2:14" ht="15" x14ac:dyDescent="0.25">
      <c r="B34" s="16"/>
      <c r="C34" s="16"/>
      <c r="D34" s="18"/>
      <c r="E34" s="26"/>
      <c r="F34" s="18"/>
      <c r="G34" s="7"/>
      <c r="H34" s="7"/>
      <c r="I34" s="17"/>
      <c r="J34" s="19"/>
      <c r="K34" s="18"/>
    </row>
    <row r="35" spans="2:14" ht="15" x14ac:dyDescent="0.25">
      <c r="B35" s="16"/>
      <c r="C35" s="16"/>
      <c r="D35" s="12"/>
      <c r="E35" s="26"/>
      <c r="F35" s="7"/>
      <c r="G35" s="17"/>
      <c r="H35" s="7"/>
      <c r="I35" s="17"/>
      <c r="J35" s="19"/>
      <c r="K35" s="18"/>
    </row>
    <row r="36" spans="2:14" ht="15" x14ac:dyDescent="0.25">
      <c r="B36" s="24"/>
      <c r="C36" s="16"/>
      <c r="D36" s="12"/>
      <c r="E36" s="31"/>
      <c r="F36" s="7"/>
      <c r="G36" s="17"/>
      <c r="H36" s="7"/>
      <c r="I36" s="17"/>
      <c r="J36" s="19"/>
      <c r="K36" s="18"/>
    </row>
    <row r="37" spans="2:14" ht="15" x14ac:dyDescent="0.25">
      <c r="B37" s="16"/>
      <c r="C37" s="16"/>
      <c r="D37" s="17"/>
      <c r="E37" s="26"/>
      <c r="F37" s="7"/>
      <c r="G37" s="17"/>
      <c r="H37" s="7"/>
      <c r="I37" s="17"/>
      <c r="J37" s="19"/>
      <c r="K37" s="18"/>
    </row>
    <row r="38" spans="2:14" ht="15" x14ac:dyDescent="0.25">
      <c r="B38" s="16"/>
      <c r="C38" s="16"/>
      <c r="D38" s="12"/>
      <c r="E38" s="18"/>
      <c r="F38" s="18"/>
      <c r="G38" s="17"/>
      <c r="H38" s="7"/>
      <c r="I38" s="17"/>
      <c r="J38" s="19"/>
      <c r="K38" s="18"/>
    </row>
    <row r="39" spans="2:14" ht="15" x14ac:dyDescent="0.25">
      <c r="B39" s="24"/>
      <c r="C39" s="16"/>
      <c r="D39" s="12"/>
      <c r="E39" s="26"/>
      <c r="F39" s="7"/>
      <c r="G39" s="17"/>
      <c r="H39" s="7"/>
      <c r="I39" s="17"/>
      <c r="J39" s="19"/>
      <c r="K39" s="18"/>
      <c r="M39" s="12"/>
      <c r="N39" s="14"/>
    </row>
    <row r="40" spans="2:14" ht="15" x14ac:dyDescent="0.25">
      <c r="B40" s="16"/>
      <c r="C40" s="16"/>
      <c r="D40" s="17"/>
      <c r="E40" s="26"/>
      <c r="F40" s="18"/>
      <c r="G40" s="17"/>
      <c r="H40" s="17"/>
      <c r="I40" s="17"/>
      <c r="J40" s="19"/>
      <c r="K40" s="18"/>
    </row>
    <row r="41" spans="2:14" ht="15" x14ac:dyDescent="0.25">
      <c r="B41" s="16"/>
      <c r="C41" s="16"/>
      <c r="D41" s="12"/>
      <c r="E41" s="18"/>
      <c r="F41" s="7"/>
      <c r="G41" s="7"/>
      <c r="H41" s="7"/>
      <c r="I41" s="17"/>
      <c r="J41" s="19"/>
      <c r="K41" s="18"/>
    </row>
    <row r="42" spans="2:14" ht="15" x14ac:dyDescent="0.25">
      <c r="B42" s="16"/>
      <c r="C42" s="16"/>
      <c r="D42" s="17"/>
      <c r="E42" s="18"/>
      <c r="F42" s="18"/>
      <c r="G42" s="7"/>
      <c r="H42" s="7"/>
      <c r="I42" s="17"/>
      <c r="J42" s="19"/>
      <c r="K42" s="18"/>
    </row>
    <row r="43" spans="2:14" ht="15" x14ac:dyDescent="0.25">
      <c r="B43" s="16"/>
      <c r="C43" s="16"/>
      <c r="D43" s="17"/>
      <c r="E43" s="26"/>
      <c r="F43" s="18"/>
      <c r="G43" s="17"/>
      <c r="H43" s="17"/>
      <c r="I43" s="17"/>
      <c r="J43" s="19"/>
      <c r="K43" s="18"/>
    </row>
    <row r="44" spans="2:14" ht="15" x14ac:dyDescent="0.25">
      <c r="B44" s="16"/>
      <c r="C44" s="16"/>
      <c r="D44" s="17"/>
      <c r="E44" s="26"/>
      <c r="F44" s="18"/>
      <c r="G44" s="7"/>
      <c r="H44" s="7"/>
      <c r="I44" s="17"/>
      <c r="J44" s="19"/>
      <c r="K44" s="18"/>
    </row>
    <row r="45" spans="2:14" ht="15" x14ac:dyDescent="0.25">
      <c r="B45" s="16"/>
      <c r="C45" s="16"/>
      <c r="D45" s="17"/>
      <c r="E45" s="26"/>
      <c r="F45" s="7"/>
      <c r="G45" s="17"/>
      <c r="H45" s="7"/>
      <c r="I45" s="17"/>
      <c r="J45" s="19"/>
      <c r="K45" s="18"/>
    </row>
  </sheetData>
  <sortState xmlns:xlrd2="http://schemas.microsoft.com/office/spreadsheetml/2017/richdata2" ref="A2:K45">
    <sortCondition ref="K2:K4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74"/>
  <sheetViews>
    <sheetView tabSelected="1" topLeftCell="A52" workbookViewId="0">
      <selection activeCell="A57" sqref="A57:A78"/>
    </sheetView>
  </sheetViews>
  <sheetFormatPr defaultRowHeight="12.75" x14ac:dyDescent="0.2"/>
  <cols>
    <col min="1" max="1" width="10.42578125" style="32" customWidth="1"/>
    <col min="2" max="2" width="25.5703125" style="33" customWidth="1"/>
    <col min="3" max="3" width="3" style="1" customWidth="1"/>
    <col min="4" max="4" width="19.42578125" style="1" customWidth="1"/>
    <col min="5" max="5" width="2.28515625" style="1" customWidth="1"/>
    <col min="6" max="6" width="9.5703125" style="1" customWidth="1"/>
    <col min="7" max="7" width="2.28515625" style="1" customWidth="1"/>
    <col min="8" max="8" width="13.140625" style="1" customWidth="1"/>
    <col min="9" max="10" width="2.5703125" style="1" customWidth="1"/>
    <col min="11" max="11" width="12.140625" style="1" customWidth="1"/>
    <col min="12" max="12" width="2.140625" style="1" customWidth="1"/>
    <col min="13" max="13" width="9.5703125" style="1" customWidth="1"/>
  </cols>
  <sheetData>
    <row r="1" spans="1:17" s="3" customFormat="1" ht="25.5" x14ac:dyDescent="0.2">
      <c r="A1" s="2" t="s">
        <v>107</v>
      </c>
      <c r="B1" s="2" t="s">
        <v>0</v>
      </c>
      <c r="C1" s="2"/>
      <c r="D1" s="2" t="s">
        <v>1</v>
      </c>
      <c r="E1" s="2"/>
      <c r="F1" s="2" t="s">
        <v>4</v>
      </c>
      <c r="G1" s="2"/>
      <c r="H1" s="2" t="s">
        <v>2</v>
      </c>
      <c r="I1" s="2"/>
      <c r="J1" s="2"/>
      <c r="K1" s="2" t="s">
        <v>3</v>
      </c>
      <c r="L1" s="2"/>
      <c r="M1" s="2" t="s">
        <v>5</v>
      </c>
    </row>
    <row r="2" spans="1:17" s="3" customFormat="1" ht="35.1" customHeight="1" x14ac:dyDescent="0.2">
      <c r="A2" s="6">
        <v>590</v>
      </c>
      <c r="B2" s="20" t="s">
        <v>110</v>
      </c>
      <c r="C2" s="1"/>
      <c r="D2" s="20">
        <v>3.5879629629629629E-3</v>
      </c>
      <c r="E2" s="1"/>
      <c r="F2" s="6">
        <v>27</v>
      </c>
      <c r="G2" s="7"/>
      <c r="H2" s="20">
        <v>8.4837962962962966E-3</v>
      </c>
      <c r="I2" s="20"/>
      <c r="J2" s="7"/>
      <c r="K2" s="7">
        <v>4.8958333333333336E-3</v>
      </c>
      <c r="L2" s="6"/>
      <c r="M2" s="6">
        <v>1</v>
      </c>
      <c r="Q2" s="37"/>
    </row>
    <row r="3" spans="1:17" s="3" customFormat="1" ht="35.1" customHeight="1" x14ac:dyDescent="0.2">
      <c r="A3" s="6">
        <v>587</v>
      </c>
      <c r="B3" s="20" t="s">
        <v>106</v>
      </c>
      <c r="C3" s="1"/>
      <c r="D3" s="20">
        <v>3.0092592592592588E-3</v>
      </c>
      <c r="E3" s="1"/>
      <c r="F3" s="6">
        <v>26</v>
      </c>
      <c r="G3" s="7"/>
      <c r="H3" s="20">
        <v>8.4837962962962966E-3</v>
      </c>
      <c r="I3" s="20"/>
      <c r="J3" s="7"/>
      <c r="K3" s="7">
        <v>5.4745370370370382E-3</v>
      </c>
      <c r="L3" s="6"/>
      <c r="M3" s="6">
        <v>2</v>
      </c>
      <c r="Q3" s="37"/>
    </row>
    <row r="4" spans="1:17" s="3" customFormat="1" ht="35.1" customHeight="1" x14ac:dyDescent="0.2">
      <c r="A4" s="6">
        <v>586</v>
      </c>
      <c r="B4" s="20" t="s">
        <v>105</v>
      </c>
      <c r="C4" s="1"/>
      <c r="D4" s="20">
        <v>2.7777777777777779E-3</v>
      </c>
      <c r="E4" s="1"/>
      <c r="F4" s="6">
        <v>28</v>
      </c>
      <c r="G4" s="7"/>
      <c r="H4" s="20">
        <v>8.5069444444444437E-3</v>
      </c>
      <c r="I4" s="20"/>
      <c r="J4" s="7"/>
      <c r="K4" s="7">
        <v>5.7291666666666654E-3</v>
      </c>
      <c r="L4" s="6"/>
      <c r="M4" s="6">
        <v>3</v>
      </c>
      <c r="Q4" s="37"/>
    </row>
    <row r="5" spans="1:17" ht="35.1" customHeight="1" x14ac:dyDescent="0.2">
      <c r="A5" s="6">
        <v>579</v>
      </c>
      <c r="B5" s="20" t="s">
        <v>98</v>
      </c>
      <c r="D5" s="20">
        <v>2.0833333333333333E-3</v>
      </c>
      <c r="F5" s="6">
        <v>15</v>
      </c>
      <c r="G5" s="7"/>
      <c r="H5" s="20">
        <v>8.1249999999999985E-3</v>
      </c>
      <c r="I5" s="20"/>
      <c r="J5" s="7"/>
      <c r="K5" s="7">
        <v>6.0416666666666657E-3</v>
      </c>
      <c r="L5" s="6"/>
      <c r="M5" s="6">
        <v>4</v>
      </c>
    </row>
    <row r="6" spans="1:17" ht="35.1" customHeight="1" x14ac:dyDescent="0.2">
      <c r="A6" s="6">
        <v>580</v>
      </c>
      <c r="B6" s="20" t="s">
        <v>99</v>
      </c>
      <c r="D6" s="20">
        <v>2.0833333333333333E-3</v>
      </c>
      <c r="F6" s="6">
        <v>16</v>
      </c>
      <c r="G6" s="7"/>
      <c r="H6" s="20">
        <v>8.1597222222222227E-3</v>
      </c>
      <c r="I6" s="20"/>
      <c r="J6" s="7"/>
      <c r="K6" s="7">
        <v>6.0763888888888899E-3</v>
      </c>
      <c r="L6" s="6"/>
      <c r="M6" s="6">
        <v>5</v>
      </c>
    </row>
    <row r="7" spans="1:17" ht="35.1" customHeight="1" x14ac:dyDescent="0.2">
      <c r="A7" s="6">
        <v>584</v>
      </c>
      <c r="B7" s="20" t="s">
        <v>103</v>
      </c>
      <c r="D7" s="20">
        <v>2.3148148148148151E-3</v>
      </c>
      <c r="F7" s="6">
        <v>40</v>
      </c>
      <c r="G7" s="7"/>
      <c r="H7" s="20">
        <v>8.726851851851852E-3</v>
      </c>
      <c r="I7" s="20"/>
      <c r="J7" s="7"/>
      <c r="K7" s="7">
        <v>6.4120370370370373E-3</v>
      </c>
      <c r="L7" s="6"/>
      <c r="M7" s="6">
        <v>6</v>
      </c>
    </row>
    <row r="8" spans="1:17" ht="35.1" customHeight="1" x14ac:dyDescent="0.2">
      <c r="A8" s="6">
        <v>549</v>
      </c>
      <c r="B8" s="20" t="s">
        <v>92</v>
      </c>
      <c r="D8" s="20">
        <v>1.8518518518518517E-3</v>
      </c>
      <c r="F8" s="6">
        <v>19</v>
      </c>
      <c r="G8" s="7"/>
      <c r="H8" s="20">
        <v>8.2986111111111108E-3</v>
      </c>
      <c r="I8" s="20"/>
      <c r="J8" s="7"/>
      <c r="K8" s="7">
        <v>6.4467592592592588E-3</v>
      </c>
      <c r="L8" s="6"/>
      <c r="M8" s="6">
        <v>7</v>
      </c>
    </row>
    <row r="9" spans="1:17" ht="35.1" customHeight="1" x14ac:dyDescent="0.2">
      <c r="A9" s="6">
        <v>581</v>
      </c>
      <c r="B9" s="20" t="s">
        <v>100</v>
      </c>
      <c r="D9" s="20">
        <v>2.0833333333333333E-3</v>
      </c>
      <c r="F9" s="6">
        <v>30</v>
      </c>
      <c r="G9" s="7"/>
      <c r="H9" s="20">
        <v>8.5416666666666679E-3</v>
      </c>
      <c r="I9" s="20"/>
      <c r="J9" s="7"/>
      <c r="K9" s="7">
        <v>6.458333333333335E-3</v>
      </c>
      <c r="L9" s="6"/>
      <c r="M9" s="6">
        <v>8</v>
      </c>
    </row>
    <row r="10" spans="1:17" ht="35.1" customHeight="1" x14ac:dyDescent="0.2">
      <c r="A10" s="6">
        <v>476</v>
      </c>
      <c r="B10" s="20" t="s">
        <v>75</v>
      </c>
      <c r="C10" s="7"/>
      <c r="D10" s="20">
        <v>1.1574074074074073E-3</v>
      </c>
      <c r="E10" s="7"/>
      <c r="F10" s="6">
        <v>8</v>
      </c>
      <c r="G10" s="7"/>
      <c r="H10" s="20">
        <v>7.7314814814814815E-3</v>
      </c>
      <c r="I10" s="20"/>
      <c r="J10" s="7"/>
      <c r="K10" s="7">
        <v>6.5740740740740742E-3</v>
      </c>
      <c r="L10" s="6"/>
      <c r="M10" s="6">
        <v>9</v>
      </c>
    </row>
    <row r="11" spans="1:17" ht="35.1" customHeight="1" x14ac:dyDescent="0.2">
      <c r="A11" s="6">
        <v>559</v>
      </c>
      <c r="B11" s="20" t="s">
        <v>109</v>
      </c>
      <c r="D11" s="20">
        <v>2.0833333333333333E-3</v>
      </c>
      <c r="F11" s="6">
        <v>37</v>
      </c>
      <c r="G11" s="7"/>
      <c r="H11" s="20">
        <v>8.6574074074074071E-3</v>
      </c>
      <c r="I11" s="20"/>
      <c r="J11" s="7"/>
      <c r="K11" s="7">
        <v>6.5740740740740742E-3</v>
      </c>
      <c r="L11" s="6"/>
      <c r="M11" s="6">
        <v>10</v>
      </c>
    </row>
    <row r="12" spans="1:17" ht="35.1" customHeight="1" x14ac:dyDescent="0.2">
      <c r="A12" s="6">
        <v>492</v>
      </c>
      <c r="B12" s="20" t="s">
        <v>84</v>
      </c>
      <c r="C12" s="5"/>
      <c r="D12" s="20">
        <v>1.3888888888888889E-3</v>
      </c>
      <c r="E12" s="7"/>
      <c r="F12" s="6">
        <v>13</v>
      </c>
      <c r="G12" s="7"/>
      <c r="H12" s="20">
        <v>8.0208333333333329E-3</v>
      </c>
      <c r="I12" s="20"/>
      <c r="J12" s="7"/>
      <c r="K12" s="7">
        <v>6.6319444444444438E-3</v>
      </c>
      <c r="L12" s="6"/>
      <c r="M12" s="6">
        <v>11</v>
      </c>
    </row>
    <row r="13" spans="1:17" ht="35.1" customHeight="1" x14ac:dyDescent="0.2">
      <c r="A13" s="6">
        <v>485</v>
      </c>
      <c r="B13" s="20" t="s">
        <v>83</v>
      </c>
      <c r="C13" s="7"/>
      <c r="D13" s="20">
        <v>1.3888888888888889E-3</v>
      </c>
      <c r="E13" s="7"/>
      <c r="F13" s="6">
        <v>14</v>
      </c>
      <c r="G13" s="7"/>
      <c r="H13" s="20">
        <v>8.0439814814814818E-3</v>
      </c>
      <c r="I13" s="20"/>
      <c r="J13" s="7"/>
      <c r="K13" s="7">
        <v>6.6550925925925927E-3</v>
      </c>
      <c r="L13" s="6"/>
      <c r="M13" s="6">
        <v>12</v>
      </c>
    </row>
    <row r="14" spans="1:17" ht="35.1" customHeight="1" x14ac:dyDescent="0.2">
      <c r="A14" s="6">
        <v>585</v>
      </c>
      <c r="B14" s="20" t="s">
        <v>104</v>
      </c>
      <c r="D14" s="20">
        <v>2.3148148148148151E-3</v>
      </c>
      <c r="F14" s="6">
        <v>50</v>
      </c>
      <c r="G14" s="7"/>
      <c r="H14" s="20">
        <v>8.9814814814814809E-3</v>
      </c>
      <c r="I14" s="20"/>
      <c r="J14" s="7"/>
      <c r="K14" s="7">
        <v>6.6666666666666662E-3</v>
      </c>
      <c r="L14" s="6"/>
      <c r="M14" s="6">
        <v>13</v>
      </c>
    </row>
    <row r="15" spans="1:17" ht="35.1" customHeight="1" x14ac:dyDescent="0.2">
      <c r="A15" s="6">
        <v>576</v>
      </c>
      <c r="B15" s="20" t="s">
        <v>95</v>
      </c>
      <c r="D15" s="20">
        <v>1.8518518518518517E-3</v>
      </c>
      <c r="F15" s="6">
        <v>29</v>
      </c>
      <c r="G15" s="7"/>
      <c r="H15" s="20">
        <v>8.518518518518519E-3</v>
      </c>
      <c r="I15" s="20"/>
      <c r="J15" s="7"/>
      <c r="K15" s="7">
        <v>6.6666666666666671E-3</v>
      </c>
      <c r="L15" s="6"/>
      <c r="M15" s="6">
        <v>14</v>
      </c>
    </row>
    <row r="16" spans="1:17" ht="35.1" customHeight="1" x14ac:dyDescent="0.2">
      <c r="A16" s="6">
        <v>494</v>
      </c>
      <c r="B16" s="20" t="s">
        <v>85</v>
      </c>
      <c r="C16" s="5"/>
      <c r="D16" s="20">
        <v>1.6203703703703703E-3</v>
      </c>
      <c r="E16" s="7"/>
      <c r="F16" s="6">
        <v>21</v>
      </c>
      <c r="G16" s="7"/>
      <c r="H16" s="20">
        <v>8.3333333333333332E-3</v>
      </c>
      <c r="I16" s="20"/>
      <c r="J16" s="7"/>
      <c r="K16" s="7">
        <v>6.7129629629629631E-3</v>
      </c>
      <c r="L16" s="6"/>
      <c r="M16" s="6">
        <v>15</v>
      </c>
    </row>
    <row r="17" spans="1:13" ht="30" customHeight="1" x14ac:dyDescent="0.2">
      <c r="A17" s="6">
        <v>578</v>
      </c>
      <c r="B17" s="20" t="s">
        <v>97</v>
      </c>
      <c r="D17" s="20">
        <v>1.8518518518518517E-3</v>
      </c>
      <c r="F17" s="6">
        <v>33</v>
      </c>
      <c r="G17" s="7"/>
      <c r="H17" s="20">
        <v>8.5879629629629622E-3</v>
      </c>
      <c r="I17" s="20"/>
      <c r="J17" s="7"/>
      <c r="K17" s="7">
        <v>6.7361111111111103E-3</v>
      </c>
      <c r="L17" s="6"/>
      <c r="M17" s="6">
        <v>16</v>
      </c>
    </row>
    <row r="18" spans="1:13" ht="30" customHeight="1" x14ac:dyDescent="0.2">
      <c r="A18" s="6">
        <v>447</v>
      </c>
      <c r="B18" s="20" t="s">
        <v>70</v>
      </c>
      <c r="C18" s="7"/>
      <c r="D18" s="20">
        <v>9.2592592592592585E-4</v>
      </c>
      <c r="E18" s="7"/>
      <c r="F18" s="6">
        <v>7</v>
      </c>
      <c r="G18" s="7"/>
      <c r="H18" s="20">
        <v>7.6736111111111111E-3</v>
      </c>
      <c r="I18" s="20"/>
      <c r="J18" s="7"/>
      <c r="K18" s="7">
        <v>6.7476851851851856E-3</v>
      </c>
      <c r="L18" s="6"/>
      <c r="M18" s="6">
        <v>17</v>
      </c>
    </row>
    <row r="19" spans="1:13" ht="30" customHeight="1" x14ac:dyDescent="0.2">
      <c r="A19" s="6">
        <v>483</v>
      </c>
      <c r="B19" s="20" t="s">
        <v>81</v>
      </c>
      <c r="C19" s="7"/>
      <c r="D19" s="20">
        <v>1.3888888888888889E-3</v>
      </c>
      <c r="E19" s="7"/>
      <c r="F19" s="6">
        <v>17</v>
      </c>
      <c r="G19" s="7"/>
      <c r="H19" s="20">
        <v>8.1828703703703699E-3</v>
      </c>
      <c r="I19" s="20"/>
      <c r="J19" s="7"/>
      <c r="K19" s="7">
        <v>6.7939814814814807E-3</v>
      </c>
      <c r="L19" s="6"/>
      <c r="M19" s="6">
        <v>18</v>
      </c>
    </row>
    <row r="20" spans="1:13" ht="30" customHeight="1" x14ac:dyDescent="0.2">
      <c r="A20" s="6">
        <v>561</v>
      </c>
      <c r="B20" s="20" t="s">
        <v>94</v>
      </c>
      <c r="D20" s="20">
        <v>1.8518518518518517E-3</v>
      </c>
      <c r="F20" s="6">
        <v>38</v>
      </c>
      <c r="G20" s="7"/>
      <c r="H20" s="20">
        <v>8.6689814814814806E-3</v>
      </c>
      <c r="I20" s="20"/>
      <c r="J20" s="7"/>
      <c r="K20" s="7">
        <v>6.8171296296296287E-3</v>
      </c>
      <c r="L20" s="6"/>
      <c r="M20" s="6">
        <v>19</v>
      </c>
    </row>
    <row r="21" spans="1:13" ht="30" customHeight="1" x14ac:dyDescent="0.2">
      <c r="A21" s="6">
        <v>425</v>
      </c>
      <c r="B21" s="20" t="s">
        <v>62</v>
      </c>
      <c r="C21" s="7"/>
      <c r="D21" s="20">
        <v>4.6296296296296293E-4</v>
      </c>
      <c r="E21" s="7"/>
      <c r="F21" s="6">
        <v>4</v>
      </c>
      <c r="G21" s="7"/>
      <c r="H21" s="20">
        <v>7.3148148148148148E-3</v>
      </c>
      <c r="I21" s="20"/>
      <c r="J21" s="7"/>
      <c r="K21" s="7">
        <v>6.851851851851852E-3</v>
      </c>
      <c r="L21" s="6"/>
      <c r="M21" s="6">
        <v>20</v>
      </c>
    </row>
    <row r="22" spans="1:13" ht="30" customHeight="1" x14ac:dyDescent="0.2">
      <c r="A22" s="6">
        <v>582</v>
      </c>
      <c r="B22" s="20" t="s">
        <v>101</v>
      </c>
      <c r="D22" s="20">
        <v>2.0833333333333333E-3</v>
      </c>
      <c r="F22" s="6">
        <v>49</v>
      </c>
      <c r="G22" s="7"/>
      <c r="H22" s="20">
        <v>8.9467592592592585E-3</v>
      </c>
      <c r="I22" s="20"/>
      <c r="J22" s="7"/>
      <c r="K22" s="7">
        <v>6.8634259259259256E-3</v>
      </c>
      <c r="L22" s="6"/>
      <c r="M22" s="6">
        <v>21</v>
      </c>
    </row>
    <row r="23" spans="1:13" ht="30" customHeight="1" x14ac:dyDescent="0.2">
      <c r="A23" s="6">
        <v>498</v>
      </c>
      <c r="B23" s="20" t="s">
        <v>86</v>
      </c>
      <c r="C23" s="7"/>
      <c r="D23" s="20">
        <v>1.6203703703703703E-3</v>
      </c>
      <c r="E23" s="7"/>
      <c r="F23" s="6">
        <v>31</v>
      </c>
      <c r="G23" s="7"/>
      <c r="H23" s="20">
        <v>8.5416666666666679E-3</v>
      </c>
      <c r="I23" s="20"/>
      <c r="J23" s="7"/>
      <c r="K23" s="7">
        <v>6.9212962962962978E-3</v>
      </c>
      <c r="L23" s="6"/>
      <c r="M23" s="6">
        <v>22</v>
      </c>
    </row>
    <row r="24" spans="1:13" ht="30" customHeight="1" x14ac:dyDescent="0.2">
      <c r="A24" s="6">
        <v>510</v>
      </c>
      <c r="B24" s="20" t="s">
        <v>88</v>
      </c>
      <c r="D24" s="20">
        <v>1.6203703703703703E-3</v>
      </c>
      <c r="F24" s="6">
        <v>32</v>
      </c>
      <c r="G24" s="7"/>
      <c r="H24" s="20">
        <v>8.5532407407407415E-3</v>
      </c>
      <c r="I24" s="20"/>
      <c r="J24" s="7"/>
      <c r="K24" s="7">
        <v>6.9328703703703714E-3</v>
      </c>
      <c r="L24" s="6"/>
      <c r="M24" s="6">
        <v>23</v>
      </c>
    </row>
    <row r="25" spans="1:13" ht="30" customHeight="1" x14ac:dyDescent="0.2">
      <c r="A25" s="6">
        <v>442</v>
      </c>
      <c r="B25" s="20" t="s">
        <v>68</v>
      </c>
      <c r="C25" s="7"/>
      <c r="D25" s="20">
        <v>6.9444444444444447E-4</v>
      </c>
      <c r="E25" s="7"/>
      <c r="F25" s="6">
        <v>6</v>
      </c>
      <c r="G25" s="7"/>
      <c r="H25" s="20">
        <v>7.6620370370370366E-3</v>
      </c>
      <c r="I25" s="20"/>
      <c r="J25" s="7"/>
      <c r="K25" s="7">
        <v>6.9675925925925921E-3</v>
      </c>
      <c r="L25" s="6"/>
      <c r="M25" s="6">
        <v>24</v>
      </c>
    </row>
    <row r="26" spans="1:13" ht="30" customHeight="1" x14ac:dyDescent="0.2">
      <c r="A26" s="6">
        <v>509</v>
      </c>
      <c r="B26" s="20" t="s">
        <v>87</v>
      </c>
      <c r="C26" s="7"/>
      <c r="D26" s="20">
        <v>1.6203703703703703E-3</v>
      </c>
      <c r="E26" s="7"/>
      <c r="F26" s="6">
        <v>34</v>
      </c>
      <c r="G26" s="7"/>
      <c r="H26" s="20">
        <v>8.611111111111111E-3</v>
      </c>
      <c r="I26" s="20"/>
      <c r="J26" s="7"/>
      <c r="K26" s="7">
        <v>6.9907407407407409E-3</v>
      </c>
      <c r="L26" s="6"/>
      <c r="M26" s="6">
        <v>25</v>
      </c>
    </row>
    <row r="27" spans="1:13" ht="30" customHeight="1" x14ac:dyDescent="0.2">
      <c r="A27" s="6">
        <v>424</v>
      </c>
      <c r="B27" s="20" t="s">
        <v>61</v>
      </c>
      <c r="C27" s="7"/>
      <c r="D27" s="20">
        <v>2.3148148148148146E-4</v>
      </c>
      <c r="E27" s="7"/>
      <c r="F27" s="6">
        <v>1</v>
      </c>
      <c r="G27" s="7"/>
      <c r="H27" s="20">
        <v>7.2337962962962963E-3</v>
      </c>
      <c r="I27" s="20"/>
      <c r="J27" s="7"/>
      <c r="K27" s="7">
        <v>7.0023148148148145E-3</v>
      </c>
      <c r="L27" s="6"/>
      <c r="M27" s="6">
        <v>26</v>
      </c>
    </row>
    <row r="28" spans="1:13" ht="30" customHeight="1" x14ac:dyDescent="0.2">
      <c r="A28" s="6">
        <v>560</v>
      </c>
      <c r="B28" s="20" t="s">
        <v>93</v>
      </c>
      <c r="D28" s="20">
        <v>1.8518518518518517E-3</v>
      </c>
      <c r="F28" s="6">
        <v>43</v>
      </c>
      <c r="G28" s="7"/>
      <c r="H28" s="20">
        <v>8.8773148148148153E-3</v>
      </c>
      <c r="I28" s="20"/>
      <c r="J28" s="7"/>
      <c r="K28" s="7">
        <v>7.0254629629629634E-3</v>
      </c>
      <c r="L28" s="6"/>
      <c r="M28" s="6">
        <v>27</v>
      </c>
    </row>
    <row r="29" spans="1:13" ht="30" customHeight="1" x14ac:dyDescent="0.2">
      <c r="A29" s="6">
        <v>484</v>
      </c>
      <c r="B29" s="20" t="s">
        <v>82</v>
      </c>
      <c r="C29" s="7"/>
      <c r="D29" s="20">
        <v>1.3888888888888889E-3</v>
      </c>
      <c r="E29" s="7"/>
      <c r="F29" s="6">
        <v>25</v>
      </c>
      <c r="G29" s="7"/>
      <c r="H29" s="20">
        <v>8.4375000000000006E-3</v>
      </c>
      <c r="I29" s="20"/>
      <c r="J29" s="7"/>
      <c r="K29" s="7">
        <v>7.0486111111111114E-3</v>
      </c>
      <c r="L29" s="6"/>
      <c r="M29" s="6">
        <v>28</v>
      </c>
    </row>
    <row r="30" spans="1:13" ht="30" customHeight="1" x14ac:dyDescent="0.2">
      <c r="A30" s="6">
        <v>577</v>
      </c>
      <c r="B30" s="20" t="s">
        <v>96</v>
      </c>
      <c r="D30" s="20">
        <v>1.8518518518518517E-3</v>
      </c>
      <c r="F30" s="6">
        <v>47</v>
      </c>
      <c r="G30" s="7"/>
      <c r="H30" s="20">
        <v>8.9236111111111113E-3</v>
      </c>
      <c r="I30" s="20"/>
      <c r="J30" s="7"/>
      <c r="K30" s="7">
        <v>7.0717592592592594E-3</v>
      </c>
      <c r="L30" s="6"/>
      <c r="M30" s="6">
        <v>29</v>
      </c>
    </row>
    <row r="31" spans="1:13" ht="30" customHeight="1" x14ac:dyDescent="0.2">
      <c r="A31" s="6">
        <v>583</v>
      </c>
      <c r="B31" s="20" t="s">
        <v>102</v>
      </c>
      <c r="D31" s="20">
        <v>2.0833333333333333E-3</v>
      </c>
      <c r="F31" s="6">
        <v>51</v>
      </c>
      <c r="G31" s="7"/>
      <c r="H31" s="20">
        <v>9.1666666666666667E-3</v>
      </c>
      <c r="I31" s="20"/>
      <c r="J31" s="7"/>
      <c r="K31" s="7">
        <v>7.0833333333333338E-3</v>
      </c>
      <c r="L31" s="6"/>
      <c r="M31" s="6">
        <v>30</v>
      </c>
    </row>
    <row r="32" spans="1:13" s="1" customFormat="1" ht="30" customHeight="1" x14ac:dyDescent="0.2">
      <c r="A32" s="6">
        <v>441</v>
      </c>
      <c r="B32" s="20" t="s">
        <v>67</v>
      </c>
      <c r="C32" s="7"/>
      <c r="D32" s="20">
        <v>6.9444444444444447E-4</v>
      </c>
      <c r="E32" s="7"/>
      <c r="F32" s="6">
        <v>9</v>
      </c>
      <c r="G32" s="7"/>
      <c r="H32" s="20">
        <v>7.789351851851852E-3</v>
      </c>
      <c r="I32" s="20"/>
      <c r="J32" s="7"/>
      <c r="K32" s="7">
        <v>7.0949074074074074E-3</v>
      </c>
      <c r="L32" s="6"/>
      <c r="M32" s="6">
        <v>31</v>
      </c>
    </row>
    <row r="33" spans="1:13" s="1" customFormat="1" ht="30" customHeight="1" x14ac:dyDescent="0.2">
      <c r="A33" s="6">
        <v>464</v>
      </c>
      <c r="B33" s="20" t="s">
        <v>73</v>
      </c>
      <c r="C33" s="7"/>
      <c r="D33" s="20">
        <v>1.1574074074074073E-3</v>
      </c>
      <c r="E33" s="7"/>
      <c r="F33" s="6">
        <v>18</v>
      </c>
      <c r="G33" s="7"/>
      <c r="H33" s="20">
        <v>8.2870370370370372E-3</v>
      </c>
      <c r="I33" s="20"/>
      <c r="J33" s="7"/>
      <c r="K33" s="7">
        <v>7.1296296296296299E-3</v>
      </c>
      <c r="L33" s="6"/>
      <c r="M33" s="6">
        <v>32</v>
      </c>
    </row>
    <row r="34" spans="1:13" s="1" customFormat="1" ht="30" customHeight="1" x14ac:dyDescent="0.2">
      <c r="A34" s="6">
        <v>479</v>
      </c>
      <c r="B34" s="20" t="s">
        <v>77</v>
      </c>
      <c r="C34" s="7"/>
      <c r="D34" s="20">
        <v>1.1574074074074073E-3</v>
      </c>
      <c r="E34" s="7"/>
      <c r="F34" s="6">
        <v>20</v>
      </c>
      <c r="G34" s="7"/>
      <c r="H34" s="20">
        <v>8.3101851851851861E-3</v>
      </c>
      <c r="I34" s="20"/>
      <c r="J34" s="7"/>
      <c r="K34" s="7">
        <v>7.1527777777777787E-3</v>
      </c>
      <c r="L34" s="6"/>
      <c r="M34" s="6">
        <v>33</v>
      </c>
    </row>
    <row r="35" spans="1:13" ht="30" customHeight="1" x14ac:dyDescent="0.2">
      <c r="A35" s="6">
        <v>406</v>
      </c>
      <c r="B35" s="20" t="s">
        <v>57</v>
      </c>
      <c r="C35" s="7"/>
      <c r="D35" s="20">
        <v>0</v>
      </c>
      <c r="E35" s="7"/>
      <c r="F35" s="6">
        <v>2</v>
      </c>
      <c r="G35" s="7"/>
      <c r="H35" s="20">
        <v>7.2453703703703708E-3</v>
      </c>
      <c r="I35" s="20"/>
      <c r="J35" s="7"/>
      <c r="K35" s="7">
        <v>7.2453703703703708E-3</v>
      </c>
      <c r="L35" s="6"/>
      <c r="M35" s="6">
        <v>34</v>
      </c>
    </row>
    <row r="36" spans="1:13" ht="30" customHeight="1" x14ac:dyDescent="0.2">
      <c r="A36" s="6">
        <v>468</v>
      </c>
      <c r="B36" s="20" t="s">
        <v>74</v>
      </c>
      <c r="C36" s="7"/>
      <c r="D36" s="20">
        <v>1.1574074074074073E-3</v>
      </c>
      <c r="E36" s="7"/>
      <c r="F36" s="6">
        <v>24</v>
      </c>
      <c r="G36" s="7"/>
      <c r="H36" s="20">
        <v>8.4259259259259253E-3</v>
      </c>
      <c r="I36" s="20"/>
      <c r="J36" s="7"/>
      <c r="K36" s="7">
        <v>7.2685185185185179E-3</v>
      </c>
      <c r="L36" s="6"/>
      <c r="M36" s="6">
        <v>35</v>
      </c>
    </row>
    <row r="37" spans="1:13" ht="30" customHeight="1" x14ac:dyDescent="0.2">
      <c r="A37" s="6">
        <v>411</v>
      </c>
      <c r="B37" s="20" t="s">
        <v>58</v>
      </c>
      <c r="C37" s="7"/>
      <c r="D37" s="20">
        <v>0</v>
      </c>
      <c r="E37" s="7"/>
      <c r="F37" s="6">
        <v>3</v>
      </c>
      <c r="G37" s="7"/>
      <c r="H37" s="20">
        <v>7.2685185185185188E-3</v>
      </c>
      <c r="I37" s="20"/>
      <c r="J37" s="7"/>
      <c r="K37" s="7">
        <v>7.2685185185185188E-3</v>
      </c>
      <c r="L37" s="6"/>
      <c r="M37" s="6">
        <v>36</v>
      </c>
    </row>
    <row r="38" spans="1:13" ht="30" customHeight="1" x14ac:dyDescent="0.2">
      <c r="A38" s="6">
        <v>531</v>
      </c>
      <c r="B38" s="20" t="s">
        <v>108</v>
      </c>
      <c r="D38" s="20">
        <v>1.6203703703703703E-3</v>
      </c>
      <c r="F38" s="6">
        <v>46</v>
      </c>
      <c r="G38" s="7"/>
      <c r="H38" s="20">
        <v>8.9236111111111113E-3</v>
      </c>
      <c r="I38" s="20"/>
      <c r="J38" s="7"/>
      <c r="K38" s="7">
        <v>7.3032407407407412E-3</v>
      </c>
      <c r="L38" s="6"/>
      <c r="M38" s="6">
        <v>37</v>
      </c>
    </row>
    <row r="39" spans="1:13" ht="30" customHeight="1" x14ac:dyDescent="0.2">
      <c r="A39" s="6">
        <v>480</v>
      </c>
      <c r="B39" s="20" t="s">
        <v>78</v>
      </c>
      <c r="C39" s="7"/>
      <c r="D39" s="20">
        <v>1.3888888888888889E-3</v>
      </c>
      <c r="E39" s="7"/>
      <c r="F39" s="6">
        <v>39</v>
      </c>
      <c r="G39" s="7"/>
      <c r="H39" s="20">
        <v>8.7037037037037031E-3</v>
      </c>
      <c r="I39" s="20"/>
      <c r="J39" s="7"/>
      <c r="K39" s="7">
        <v>7.3148148148148139E-3</v>
      </c>
      <c r="L39" s="6"/>
      <c r="M39" s="6">
        <v>38</v>
      </c>
    </row>
    <row r="40" spans="1:13" s="1" customFormat="1" ht="30" customHeight="1" x14ac:dyDescent="0.2">
      <c r="A40" s="6">
        <v>537</v>
      </c>
      <c r="B40" s="20" t="s">
        <v>90</v>
      </c>
      <c r="D40" s="20">
        <v>1.6203703703703703E-3</v>
      </c>
      <c r="F40" s="6">
        <v>48</v>
      </c>
      <c r="G40" s="7"/>
      <c r="H40" s="20">
        <v>8.9467592592592585E-3</v>
      </c>
      <c r="I40" s="20"/>
      <c r="J40" s="7"/>
      <c r="K40" s="7">
        <v>7.3263888888888884E-3</v>
      </c>
      <c r="L40" s="6"/>
      <c r="M40" s="6">
        <v>39</v>
      </c>
    </row>
    <row r="41" spans="1:13" s="1" customFormat="1" ht="30" customHeight="1" x14ac:dyDescent="0.2">
      <c r="A41" s="6">
        <v>422</v>
      </c>
      <c r="B41" s="20" t="s">
        <v>59</v>
      </c>
      <c r="C41" s="7"/>
      <c r="D41" s="20">
        <v>2.3148148148148146E-4</v>
      </c>
      <c r="E41" s="7"/>
      <c r="F41" s="6">
        <v>5</v>
      </c>
      <c r="G41" s="7"/>
      <c r="H41" s="20">
        <v>7.5810185185185182E-3</v>
      </c>
      <c r="I41" s="20"/>
      <c r="J41" s="7"/>
      <c r="K41" s="7">
        <v>7.3495370370370364E-3</v>
      </c>
      <c r="L41" s="6"/>
      <c r="M41" s="6">
        <v>40</v>
      </c>
    </row>
    <row r="42" spans="1:13" ht="30" customHeight="1" x14ac:dyDescent="0.2">
      <c r="A42" s="6">
        <v>448</v>
      </c>
      <c r="B42" s="20" t="s">
        <v>71</v>
      </c>
      <c r="C42" s="7"/>
      <c r="D42" s="20">
        <v>9.2592592592592585E-4</v>
      </c>
      <c r="E42" s="7"/>
      <c r="F42" s="6">
        <v>22</v>
      </c>
      <c r="G42" s="7"/>
      <c r="H42" s="20">
        <v>8.3564814814814804E-3</v>
      </c>
      <c r="I42" s="20"/>
      <c r="J42" s="7"/>
      <c r="K42" s="7">
        <v>7.4305555555555548E-3</v>
      </c>
      <c r="L42" s="6"/>
      <c r="M42" s="6">
        <v>41</v>
      </c>
    </row>
    <row r="43" spans="1:13" ht="30" customHeight="1" x14ac:dyDescent="0.2">
      <c r="A43" s="6">
        <v>426</v>
      </c>
      <c r="B43" s="20" t="s">
        <v>63</v>
      </c>
      <c r="C43" s="7"/>
      <c r="D43" s="20">
        <v>4.6296296296296293E-4</v>
      </c>
      <c r="E43" s="7"/>
      <c r="F43" s="6">
        <v>11</v>
      </c>
      <c r="G43" s="7"/>
      <c r="H43" s="20">
        <v>7.8935185185185185E-3</v>
      </c>
      <c r="I43" s="20"/>
      <c r="J43" s="7"/>
      <c r="K43" s="7">
        <v>7.4305555555555557E-3</v>
      </c>
      <c r="L43" s="6"/>
      <c r="M43" s="6">
        <v>42</v>
      </c>
    </row>
    <row r="44" spans="1:13" ht="30" customHeight="1" x14ac:dyDescent="0.2">
      <c r="A44" s="6">
        <v>542</v>
      </c>
      <c r="B44" s="20" t="s">
        <v>91</v>
      </c>
      <c r="D44" s="20">
        <v>1.8518518518518517E-3</v>
      </c>
      <c r="F44" s="6">
        <v>54</v>
      </c>
      <c r="G44" s="7"/>
      <c r="H44" s="20">
        <v>9.2939814814814812E-3</v>
      </c>
      <c r="I44" s="20"/>
      <c r="J44" s="7"/>
      <c r="K44" s="7">
        <v>7.4421296296296293E-3</v>
      </c>
      <c r="L44" s="6"/>
      <c r="M44" s="6">
        <v>43</v>
      </c>
    </row>
    <row r="45" spans="1:13" ht="30" customHeight="1" x14ac:dyDescent="0.2">
      <c r="A45" s="6">
        <v>481</v>
      </c>
      <c r="B45" s="20" t="s">
        <v>79</v>
      </c>
      <c r="C45" s="7"/>
      <c r="D45" s="20">
        <v>1.3888888888888889E-3</v>
      </c>
      <c r="E45" s="7"/>
      <c r="F45" s="6">
        <v>44</v>
      </c>
      <c r="G45" s="7"/>
      <c r="H45" s="20">
        <v>8.9004629629629625E-3</v>
      </c>
      <c r="I45" s="20"/>
      <c r="J45" s="7"/>
      <c r="K45" s="7">
        <v>7.5115740740740733E-3</v>
      </c>
      <c r="L45" s="6"/>
      <c r="M45" s="6">
        <v>44</v>
      </c>
    </row>
    <row r="46" spans="1:13" ht="30" customHeight="1" x14ac:dyDescent="0.2">
      <c r="A46" s="6">
        <v>482</v>
      </c>
      <c r="B46" s="20" t="s">
        <v>80</v>
      </c>
      <c r="C46" s="7"/>
      <c r="D46" s="20">
        <v>1.3888888888888889E-3</v>
      </c>
      <c r="E46" s="7"/>
      <c r="F46" s="6">
        <v>45</v>
      </c>
      <c r="G46" s="7"/>
      <c r="H46" s="20">
        <v>8.9120370370370378E-3</v>
      </c>
      <c r="I46" s="20"/>
      <c r="J46" s="7"/>
      <c r="K46" s="7">
        <v>7.5231481481481486E-3</v>
      </c>
      <c r="L46" s="6"/>
      <c r="M46" s="6">
        <v>45</v>
      </c>
    </row>
    <row r="47" spans="1:13" ht="30" customHeight="1" x14ac:dyDescent="0.2">
      <c r="A47" s="6">
        <v>429</v>
      </c>
      <c r="B47" s="20" t="s">
        <v>64</v>
      </c>
      <c r="C47" s="7"/>
      <c r="D47" s="20">
        <v>4.6296296296296293E-4</v>
      </c>
      <c r="E47" s="7"/>
      <c r="F47" s="6">
        <v>12</v>
      </c>
      <c r="G47" s="7"/>
      <c r="H47" s="20">
        <v>8.0208333333333329E-3</v>
      </c>
      <c r="I47" s="20"/>
      <c r="J47" s="7"/>
      <c r="K47" s="7">
        <v>7.5578703703703702E-3</v>
      </c>
      <c r="L47" s="6"/>
      <c r="M47" s="6">
        <v>46</v>
      </c>
    </row>
    <row r="48" spans="1:13" ht="30" customHeight="1" x14ac:dyDescent="0.2">
      <c r="A48" s="6">
        <v>645</v>
      </c>
      <c r="B48" s="20" t="s">
        <v>111</v>
      </c>
      <c r="D48" s="20">
        <v>1.6203703703703703E-3</v>
      </c>
      <c r="F48" s="6">
        <v>52</v>
      </c>
      <c r="G48" s="7"/>
      <c r="H48" s="20">
        <v>9.1898148148148139E-3</v>
      </c>
      <c r="I48" s="20"/>
      <c r="J48" s="7"/>
      <c r="K48" s="7">
        <v>7.5694444444444437E-3</v>
      </c>
      <c r="L48" s="6"/>
      <c r="M48" s="6">
        <v>47</v>
      </c>
    </row>
    <row r="49" spans="1:13" ht="30" customHeight="1" x14ac:dyDescent="0.2">
      <c r="A49" s="6">
        <v>423</v>
      </c>
      <c r="B49" s="20" t="s">
        <v>60</v>
      </c>
      <c r="C49" s="7"/>
      <c r="D49" s="20">
        <v>2.3148148148148146E-4</v>
      </c>
      <c r="E49" s="7"/>
      <c r="F49" s="6">
        <v>10</v>
      </c>
      <c r="G49" s="7"/>
      <c r="H49" s="20">
        <v>7.8125E-3</v>
      </c>
      <c r="I49" s="20"/>
      <c r="J49" s="7"/>
      <c r="K49" s="7">
        <v>7.5810185185185182E-3</v>
      </c>
      <c r="L49" s="6"/>
      <c r="M49" s="6">
        <v>48</v>
      </c>
    </row>
    <row r="50" spans="1:13" ht="30" customHeight="1" x14ac:dyDescent="0.2">
      <c r="A50" s="6">
        <v>477</v>
      </c>
      <c r="B50" s="20" t="s">
        <v>76</v>
      </c>
      <c r="C50" s="7"/>
      <c r="D50" s="20">
        <v>1.1574074074074073E-3</v>
      </c>
      <c r="E50" s="7"/>
      <c r="F50" s="6">
        <v>42</v>
      </c>
      <c r="G50" s="7"/>
      <c r="H50" s="20">
        <v>8.7384259259259255E-3</v>
      </c>
      <c r="I50" s="20"/>
      <c r="J50" s="7"/>
      <c r="K50" s="7">
        <v>7.5810185185185182E-3</v>
      </c>
      <c r="L50" s="6"/>
      <c r="M50" s="6">
        <v>49</v>
      </c>
    </row>
    <row r="51" spans="1:13" ht="30" customHeight="1" x14ac:dyDescent="0.2">
      <c r="A51" s="6">
        <v>445</v>
      </c>
      <c r="B51" s="20" t="s">
        <v>69</v>
      </c>
      <c r="C51" s="7"/>
      <c r="D51" s="20">
        <v>6.9444444444444447E-4</v>
      </c>
      <c r="E51" s="7"/>
      <c r="F51" s="6">
        <v>23</v>
      </c>
      <c r="G51" s="7"/>
      <c r="H51" s="20">
        <v>8.4143518518518517E-3</v>
      </c>
      <c r="I51" s="20"/>
      <c r="J51" s="7"/>
      <c r="K51" s="7">
        <v>7.7199074074074071E-3</v>
      </c>
      <c r="L51" s="6"/>
      <c r="M51" s="6">
        <v>50</v>
      </c>
    </row>
    <row r="52" spans="1:13" ht="30" customHeight="1" x14ac:dyDescent="0.2">
      <c r="A52" s="6">
        <v>458</v>
      </c>
      <c r="B52" s="20" t="s">
        <v>72</v>
      </c>
      <c r="C52" s="7"/>
      <c r="D52" s="20">
        <v>9.2592592592592585E-4</v>
      </c>
      <c r="E52" s="7"/>
      <c r="F52" s="6">
        <v>41</v>
      </c>
      <c r="G52" s="7"/>
      <c r="H52" s="20">
        <v>8.726851851851852E-3</v>
      </c>
      <c r="I52" s="20"/>
      <c r="J52" s="7"/>
      <c r="K52" s="7">
        <v>7.8009259259259264E-3</v>
      </c>
      <c r="L52" s="6"/>
      <c r="M52" s="6">
        <v>51</v>
      </c>
    </row>
    <row r="53" spans="1:13" ht="30" customHeight="1" x14ac:dyDescent="0.2">
      <c r="A53" s="6">
        <v>536</v>
      </c>
      <c r="B53" s="20" t="s">
        <v>89</v>
      </c>
      <c r="D53" s="20">
        <v>1.6203703703703703E-3</v>
      </c>
      <c r="F53" s="6">
        <v>55</v>
      </c>
      <c r="G53" s="7"/>
      <c r="H53" s="20">
        <v>9.432870370370371E-3</v>
      </c>
      <c r="I53" s="20"/>
      <c r="J53" s="7"/>
      <c r="K53" s="7">
        <v>7.8125E-3</v>
      </c>
      <c r="L53" s="6"/>
      <c r="M53" s="6">
        <v>52</v>
      </c>
    </row>
    <row r="54" spans="1:13" ht="30" customHeight="1" x14ac:dyDescent="0.2">
      <c r="A54" s="6">
        <v>647</v>
      </c>
      <c r="B54" s="20" t="s">
        <v>112</v>
      </c>
      <c r="D54" s="20">
        <v>1.3888888888888889E-3</v>
      </c>
      <c r="F54" s="6">
        <v>53</v>
      </c>
      <c r="G54" s="7"/>
      <c r="H54" s="20">
        <v>9.2361111111111116E-3</v>
      </c>
      <c r="I54" s="20"/>
      <c r="J54" s="7"/>
      <c r="K54" s="7">
        <v>7.8472222222222224E-3</v>
      </c>
      <c r="L54" s="6"/>
      <c r="M54" s="6">
        <v>53</v>
      </c>
    </row>
    <row r="55" spans="1:13" ht="30" customHeight="1" x14ac:dyDescent="0.2">
      <c r="A55" s="6">
        <v>434</v>
      </c>
      <c r="B55" s="20" t="s">
        <v>66</v>
      </c>
      <c r="C55" s="7"/>
      <c r="D55" s="20">
        <v>6.9444444444444447E-4</v>
      </c>
      <c r="E55" s="7"/>
      <c r="F55" s="6">
        <v>36</v>
      </c>
      <c r="G55" s="7"/>
      <c r="H55" s="20">
        <v>8.6458333333333335E-3</v>
      </c>
      <c r="I55" s="20"/>
      <c r="J55" s="7"/>
      <c r="K55" s="7">
        <v>7.9513888888888898E-3</v>
      </c>
      <c r="L55" s="6"/>
      <c r="M55" s="6">
        <v>54</v>
      </c>
    </row>
    <row r="56" spans="1:13" ht="30" customHeight="1" x14ac:dyDescent="0.2">
      <c r="A56" s="6">
        <v>430</v>
      </c>
      <c r="B56" s="20" t="s">
        <v>65</v>
      </c>
      <c r="C56" s="7"/>
      <c r="D56" s="20">
        <v>4.6296296296296293E-4</v>
      </c>
      <c r="E56" s="7"/>
      <c r="F56" s="6">
        <v>35</v>
      </c>
      <c r="G56" s="7"/>
      <c r="H56" s="20">
        <v>8.6342592592592599E-3</v>
      </c>
      <c r="I56" s="20"/>
      <c r="J56" s="7"/>
      <c r="K56" s="7">
        <v>8.1712962962962963E-3</v>
      </c>
      <c r="L56" s="6"/>
      <c r="M56" s="6">
        <v>55</v>
      </c>
    </row>
    <row r="57" spans="1:13" x14ac:dyDescent="0.2">
      <c r="B57" s="20"/>
      <c r="D57" s="20"/>
      <c r="F57" s="6"/>
      <c r="H57" s="20"/>
      <c r="I57" s="20"/>
      <c r="K57" s="7"/>
    </row>
    <row r="58" spans="1:13" x14ac:dyDescent="0.2">
      <c r="B58" s="20"/>
      <c r="D58" s="20"/>
      <c r="F58" s="6"/>
      <c r="H58" s="20"/>
      <c r="I58" s="20"/>
      <c r="K58" s="7"/>
    </row>
    <row r="59" spans="1:13" x14ac:dyDescent="0.2">
      <c r="B59" s="20"/>
      <c r="D59" s="20"/>
      <c r="F59" s="6"/>
      <c r="H59" s="20"/>
      <c r="I59" s="20"/>
      <c r="K59" s="7"/>
    </row>
    <row r="60" spans="1:13" x14ac:dyDescent="0.2">
      <c r="B60" s="20"/>
      <c r="D60" s="20"/>
      <c r="F60" s="6"/>
      <c r="H60" s="20"/>
      <c r="I60" s="20"/>
      <c r="K60" s="7"/>
    </row>
    <row r="61" spans="1:13" x14ac:dyDescent="0.2">
      <c r="B61" s="20"/>
      <c r="D61" s="20"/>
      <c r="F61" s="6"/>
      <c r="H61" s="20"/>
      <c r="I61" s="20"/>
      <c r="K61" s="7"/>
    </row>
    <row r="62" spans="1:13" x14ac:dyDescent="0.2">
      <c r="B62" s="20"/>
      <c r="D62" s="20"/>
      <c r="F62" s="6"/>
      <c r="H62" s="20"/>
      <c r="I62" s="20"/>
      <c r="K62" s="7"/>
    </row>
    <row r="63" spans="1:13" x14ac:dyDescent="0.2">
      <c r="B63" s="20"/>
      <c r="D63" s="20"/>
      <c r="F63" s="6"/>
      <c r="H63" s="20"/>
      <c r="I63" s="20"/>
      <c r="K63" s="7"/>
    </row>
    <row r="64" spans="1:13" x14ac:dyDescent="0.2">
      <c r="B64" s="20"/>
      <c r="D64" s="20"/>
      <c r="F64" s="6"/>
      <c r="H64" s="20"/>
      <c r="I64" s="20"/>
      <c r="K64" s="7"/>
    </row>
    <row r="65" spans="2:11" x14ac:dyDescent="0.2">
      <c r="B65" s="20"/>
      <c r="D65" s="20"/>
      <c r="F65" s="6"/>
      <c r="H65" s="20"/>
      <c r="I65" s="20"/>
      <c r="K65" s="7"/>
    </row>
    <row r="66" spans="2:11" x14ac:dyDescent="0.2">
      <c r="B66" s="20"/>
      <c r="D66" s="20"/>
      <c r="F66" s="6"/>
      <c r="H66" s="20"/>
      <c r="I66" s="20"/>
      <c r="K66" s="7"/>
    </row>
    <row r="67" spans="2:11" x14ac:dyDescent="0.2">
      <c r="B67" s="20"/>
      <c r="D67" s="20"/>
      <c r="F67" s="6"/>
      <c r="H67" s="20"/>
      <c r="I67" s="20"/>
      <c r="K67" s="7"/>
    </row>
    <row r="68" spans="2:11" x14ac:dyDescent="0.2">
      <c r="B68" s="20"/>
      <c r="D68" s="20"/>
      <c r="F68" s="6"/>
      <c r="H68" s="20"/>
      <c r="I68" s="20"/>
      <c r="K68" s="7"/>
    </row>
    <row r="69" spans="2:11" x14ac:dyDescent="0.2">
      <c r="D69" s="20"/>
      <c r="F69" s="6"/>
      <c r="H69" s="20"/>
      <c r="I69" s="20"/>
      <c r="K69" s="7"/>
    </row>
    <row r="70" spans="2:11" x14ac:dyDescent="0.2">
      <c r="D70" s="20"/>
      <c r="F70" s="6"/>
      <c r="H70" s="20"/>
      <c r="I70" s="20"/>
      <c r="K70" s="7"/>
    </row>
    <row r="71" spans="2:11" x14ac:dyDescent="0.2">
      <c r="D71" s="20"/>
      <c r="F71" s="6"/>
      <c r="H71" s="20"/>
      <c r="I71" s="20"/>
      <c r="K71" s="7"/>
    </row>
    <row r="72" spans="2:11" x14ac:dyDescent="0.2">
      <c r="D72" s="20"/>
      <c r="F72" s="6"/>
      <c r="H72" s="20"/>
      <c r="I72" s="20"/>
    </row>
    <row r="73" spans="2:11" x14ac:dyDescent="0.2">
      <c r="H73" s="20"/>
      <c r="I73" s="20"/>
    </row>
    <row r="74" spans="2:11" x14ac:dyDescent="0.2">
      <c r="H74" s="20"/>
      <c r="I74" s="20"/>
    </row>
  </sheetData>
  <sortState xmlns:xlrd2="http://schemas.microsoft.com/office/spreadsheetml/2017/richdata2" ref="A2:K56">
    <sortCondition ref="K2:K56"/>
  </sortState>
  <dataValidations count="1">
    <dataValidation type="custom" allowBlank="1" showInputMessage="1" showErrorMessage="1" error="Duplicate number" sqref="A3 A6 A9 A12 A15 A18 A21 A24 A27 A30 A33 A36 A39 A42:A43 A47 A50 A54" xr:uid="{7B3B8B87-9AFB-4CB2-8388-6EFBA6CD5E1B}">
      <formula1>COUNTIF($A$1:$A$56,A3)=1</formula1>
    </dataValidation>
  </dataValidations>
  <printOptions horizontalCentered="1"/>
  <pageMargins left="0.15748031496062992" right="0.15748031496062992" top="0.19685039370078741" bottom="0.19685039370078741" header="0.51181102362204722" footer="0.51181102362204722"/>
  <pageSetup paperSize="9" fitToHeight="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01"/>
  <sheetViews>
    <sheetView topLeftCell="A45" workbookViewId="0">
      <selection activeCell="B55" sqref="B55"/>
    </sheetView>
  </sheetViews>
  <sheetFormatPr defaultRowHeight="12.75" x14ac:dyDescent="0.2"/>
  <cols>
    <col min="1" max="1" width="9.140625" style="34"/>
    <col min="2" max="2" width="18.5703125" style="10" customWidth="1"/>
    <col min="3" max="4" width="9.140625" style="10"/>
    <col min="5" max="16384" width="9.140625" style="9"/>
  </cols>
  <sheetData>
    <row r="1" spans="1:4" ht="20.100000000000001" customHeight="1" x14ac:dyDescent="0.2">
      <c r="A1" s="35" t="s">
        <v>9</v>
      </c>
      <c r="B1" s="35" t="s">
        <v>0</v>
      </c>
      <c r="C1" s="35" t="s">
        <v>10</v>
      </c>
      <c r="D1" s="35" t="s">
        <v>11</v>
      </c>
    </row>
    <row r="2" spans="1:4" ht="20.100000000000001" customHeight="1" x14ac:dyDescent="0.2">
      <c r="A2" s="34">
        <v>424</v>
      </c>
      <c r="B2" s="10" t="str">
        <f>VLOOKUP(A2,'Christmas Handicap'!$A$2:$B$62,2,FALSE)</f>
        <v xml:space="preserve">Keir Jamieson </v>
      </c>
      <c r="C2" s="34">
        <v>1</v>
      </c>
      <c r="D2" s="36">
        <f>Stopwatch!B2</f>
        <v>7.2337962962962963E-3</v>
      </c>
    </row>
    <row r="3" spans="1:4" ht="20.100000000000001" customHeight="1" x14ac:dyDescent="0.2">
      <c r="A3" s="34">
        <v>406</v>
      </c>
      <c r="B3" s="10" t="str">
        <f>VLOOKUP(A3,'Christmas Handicap'!$A$1:$B$62,2,FALSE)</f>
        <v xml:space="preserve">Zoe Brown </v>
      </c>
      <c r="C3" s="34">
        <v>2</v>
      </c>
      <c r="D3" s="36">
        <f>Stopwatch!B3</f>
        <v>7.2453703703703708E-3</v>
      </c>
    </row>
    <row r="4" spans="1:4" ht="20.100000000000001" customHeight="1" x14ac:dyDescent="0.2">
      <c r="A4" s="34">
        <v>411</v>
      </c>
      <c r="B4" s="10" t="str">
        <f>VLOOKUP(A4,'Christmas Handicap'!$A$1:$B$62,2,FALSE)</f>
        <v xml:space="preserve">Michelle McCann </v>
      </c>
      <c r="C4" s="34">
        <v>3</v>
      </c>
      <c r="D4" s="36">
        <f>Stopwatch!B4</f>
        <v>7.2685185185185188E-3</v>
      </c>
    </row>
    <row r="5" spans="1:4" ht="20.100000000000001" customHeight="1" x14ac:dyDescent="0.2">
      <c r="A5" s="34">
        <v>425</v>
      </c>
      <c r="B5" s="10" t="str">
        <f>VLOOKUP(A5,'Christmas Handicap'!$A$1:$B$62,2,FALSE)</f>
        <v xml:space="preserve">Ethan Gordon </v>
      </c>
      <c r="C5" s="34">
        <v>4</v>
      </c>
      <c r="D5" s="36">
        <f>Stopwatch!B5</f>
        <v>7.3148148148148148E-3</v>
      </c>
    </row>
    <row r="6" spans="1:4" ht="20.100000000000001" customHeight="1" x14ac:dyDescent="0.2">
      <c r="A6" s="34">
        <v>422</v>
      </c>
      <c r="B6" s="10" t="str">
        <f>VLOOKUP(A6,'Christmas Handicap'!$A$1:$B$62,2,FALSE)</f>
        <v xml:space="preserve">Greg McDowall </v>
      </c>
      <c r="C6" s="34">
        <v>5</v>
      </c>
      <c r="D6" s="36">
        <f>Stopwatch!B6</f>
        <v>7.5810185185185182E-3</v>
      </c>
    </row>
    <row r="7" spans="1:4" ht="20.100000000000001" customHeight="1" x14ac:dyDescent="0.2">
      <c r="A7" s="34">
        <v>442</v>
      </c>
      <c r="B7" s="10" t="str">
        <f>VLOOKUP(A7,'Christmas Handicap'!$A$1:$B$62,2,FALSE)</f>
        <v xml:space="preserve">Calum Curley </v>
      </c>
      <c r="C7" s="34">
        <v>6</v>
      </c>
      <c r="D7" s="36">
        <f>Stopwatch!B7</f>
        <v>7.6620370370370366E-3</v>
      </c>
    </row>
    <row r="8" spans="1:4" ht="20.100000000000001" customHeight="1" x14ac:dyDescent="0.2">
      <c r="A8" s="34">
        <v>447</v>
      </c>
      <c r="B8" s="10" t="str">
        <f>VLOOKUP(A8,'Christmas Handicap'!$A$1:$B$62,2,FALSE)</f>
        <v xml:space="preserve">Sandy O'Sullivan </v>
      </c>
      <c r="C8" s="34">
        <v>7</v>
      </c>
      <c r="D8" s="36">
        <f>Stopwatch!B8</f>
        <v>7.6736111111111111E-3</v>
      </c>
    </row>
    <row r="9" spans="1:4" ht="20.100000000000001" customHeight="1" x14ac:dyDescent="0.2">
      <c r="A9" s="34">
        <v>476</v>
      </c>
      <c r="B9" s="10" t="str">
        <f>VLOOKUP(A9,'Christmas Handicap'!$A$1:$B$62,2,FALSE)</f>
        <v xml:space="preserve">Euan Alexander </v>
      </c>
      <c r="C9" s="34">
        <v>8</v>
      </c>
      <c r="D9" s="36">
        <f>Stopwatch!B9</f>
        <v>7.7314814814814815E-3</v>
      </c>
    </row>
    <row r="10" spans="1:4" ht="20.100000000000001" customHeight="1" x14ac:dyDescent="0.2">
      <c r="A10" s="34">
        <v>441</v>
      </c>
      <c r="B10" s="10" t="str">
        <f>VLOOKUP(A10,'Christmas Handicap'!$A$1:$B$62,2,FALSE)</f>
        <v xml:space="preserve">Aeson Allardyce </v>
      </c>
      <c r="C10" s="34">
        <v>9</v>
      </c>
      <c r="D10" s="36">
        <f>Stopwatch!B10</f>
        <v>7.789351851851852E-3</v>
      </c>
    </row>
    <row r="11" spans="1:4" ht="20.100000000000001" customHeight="1" x14ac:dyDescent="0.2">
      <c r="A11" s="34">
        <v>423</v>
      </c>
      <c r="B11" s="10" t="str">
        <f>VLOOKUP(A11,'Christmas Handicap'!$A$1:$B$62,2,FALSE)</f>
        <v xml:space="preserve">Ewan Black </v>
      </c>
      <c r="C11" s="34">
        <v>10</v>
      </c>
      <c r="D11" s="36">
        <f>Stopwatch!B11</f>
        <v>7.8125E-3</v>
      </c>
    </row>
    <row r="12" spans="1:4" ht="20.100000000000001" customHeight="1" x14ac:dyDescent="0.2">
      <c r="A12" s="34">
        <v>426</v>
      </c>
      <c r="B12" s="10" t="str">
        <f>VLOOKUP(A12,'Christmas Handicap'!$A$1:$B$62,2,FALSE)</f>
        <v xml:space="preserve">Lucy Campbell </v>
      </c>
      <c r="C12" s="34">
        <v>11</v>
      </c>
      <c r="D12" s="36">
        <f>Stopwatch!B12</f>
        <v>7.8935185185185185E-3</v>
      </c>
    </row>
    <row r="13" spans="1:4" ht="20.100000000000001" customHeight="1" x14ac:dyDescent="0.2">
      <c r="A13" s="34">
        <v>429</v>
      </c>
      <c r="B13" s="10" t="str">
        <f>VLOOKUP(A13,'Christmas Handicap'!$A$1:$B$62,2,FALSE)</f>
        <v xml:space="preserve">Daniel Clark </v>
      </c>
      <c r="C13" s="34">
        <v>12</v>
      </c>
      <c r="D13" s="36">
        <f>Stopwatch!B13</f>
        <v>8.0208333333333329E-3</v>
      </c>
    </row>
    <row r="14" spans="1:4" ht="20.100000000000001" customHeight="1" x14ac:dyDescent="0.2">
      <c r="A14" s="34">
        <v>492</v>
      </c>
      <c r="B14" s="10" t="str">
        <f>VLOOKUP(A14,'Christmas Handicap'!$A$1:$B$62,2,FALSE)</f>
        <v xml:space="preserve">Murray Young </v>
      </c>
      <c r="C14" s="34">
        <v>13</v>
      </c>
      <c r="D14" s="36">
        <f>Stopwatch!B14</f>
        <v>8.0208333333333329E-3</v>
      </c>
    </row>
    <row r="15" spans="1:4" ht="20.100000000000001" customHeight="1" x14ac:dyDescent="0.2">
      <c r="A15" s="34">
        <v>485</v>
      </c>
      <c r="B15" s="10" t="str">
        <f>VLOOKUP(A15,'Christmas Handicap'!$A$1:$B$62,2,FALSE)</f>
        <v>Dylan Lawrie</v>
      </c>
      <c r="C15" s="34">
        <v>14</v>
      </c>
      <c r="D15" s="36">
        <f>Stopwatch!B15</f>
        <v>8.0439814814814818E-3</v>
      </c>
    </row>
    <row r="16" spans="1:4" ht="20.100000000000001" customHeight="1" x14ac:dyDescent="0.2">
      <c r="A16" s="34">
        <v>579</v>
      </c>
      <c r="B16" s="10" t="str">
        <f>VLOOKUP(A16,'Christmas Handicap'!$A$1:$B$62,2,FALSE)</f>
        <v xml:space="preserve">Callum Fitzgerald </v>
      </c>
      <c r="C16" s="34">
        <v>15</v>
      </c>
      <c r="D16" s="36">
        <f>Stopwatch!B16</f>
        <v>8.1249999999999985E-3</v>
      </c>
    </row>
    <row r="17" spans="1:4" ht="20.100000000000001" customHeight="1" x14ac:dyDescent="0.2">
      <c r="A17" s="34">
        <v>580</v>
      </c>
      <c r="B17" s="10" t="str">
        <f>VLOOKUP(A17,'Christmas Handicap'!$A$1:$B$62,2,FALSE)</f>
        <v xml:space="preserve">Ava Warboys </v>
      </c>
      <c r="C17" s="34">
        <v>16</v>
      </c>
      <c r="D17" s="36">
        <f>Stopwatch!B17</f>
        <v>8.1597222222222227E-3</v>
      </c>
    </row>
    <row r="18" spans="1:4" ht="20.100000000000001" customHeight="1" x14ac:dyDescent="0.2">
      <c r="A18" s="34">
        <v>483</v>
      </c>
      <c r="B18" s="10" t="str">
        <f>VLOOKUP(A18,'Christmas Handicap'!$A$1:$B$62,2,FALSE)</f>
        <v xml:space="preserve">Libby Brown </v>
      </c>
      <c r="C18" s="34">
        <v>17</v>
      </c>
      <c r="D18" s="36">
        <f>Stopwatch!B18</f>
        <v>8.1828703703703699E-3</v>
      </c>
    </row>
    <row r="19" spans="1:4" ht="20.100000000000001" customHeight="1" x14ac:dyDescent="0.2">
      <c r="A19" s="34">
        <v>464</v>
      </c>
      <c r="B19" s="10" t="str">
        <f>VLOOKUP(A19,'Christmas Handicap'!$A$1:$B$62,2,FALSE)</f>
        <v xml:space="preserve">Alex Lambert </v>
      </c>
      <c r="C19" s="34">
        <v>18</v>
      </c>
      <c r="D19" s="36">
        <f>Stopwatch!B19</f>
        <v>8.2870370370370372E-3</v>
      </c>
    </row>
    <row r="20" spans="1:4" ht="20.100000000000001" customHeight="1" x14ac:dyDescent="0.2">
      <c r="A20" s="34">
        <v>549</v>
      </c>
      <c r="B20" s="10" t="str">
        <f>VLOOKUP(A20,'Christmas Handicap'!$A$1:$B$62,2,FALSE)</f>
        <v xml:space="preserve">Madeline Curley </v>
      </c>
      <c r="C20" s="34">
        <v>19</v>
      </c>
      <c r="D20" s="36">
        <f>Stopwatch!B20</f>
        <v>8.2986111111111108E-3</v>
      </c>
    </row>
    <row r="21" spans="1:4" ht="20.100000000000001" customHeight="1" x14ac:dyDescent="0.2">
      <c r="A21" s="34">
        <v>479</v>
      </c>
      <c r="B21" s="10" t="str">
        <f>VLOOKUP(A21,'Christmas Handicap'!$A$1:$B$62,2,FALSE)</f>
        <v>Tyler Strang</v>
      </c>
      <c r="C21" s="34">
        <v>20</v>
      </c>
      <c r="D21" s="36">
        <f>Stopwatch!B21</f>
        <v>8.3101851851851861E-3</v>
      </c>
    </row>
    <row r="22" spans="1:4" ht="20.100000000000001" customHeight="1" x14ac:dyDescent="0.2">
      <c r="A22" s="34">
        <v>494</v>
      </c>
      <c r="B22" s="10" t="str">
        <f>VLOOKUP(A22,'Christmas Handicap'!$A$1:$B$62,2,FALSE)</f>
        <v xml:space="preserve">Megan Haggarty </v>
      </c>
      <c r="C22" s="34">
        <v>21</v>
      </c>
      <c r="D22" s="36">
        <f>Stopwatch!B22</f>
        <v>8.3333333333333332E-3</v>
      </c>
    </row>
    <row r="23" spans="1:4" ht="20.100000000000001" customHeight="1" x14ac:dyDescent="0.2">
      <c r="A23" s="34">
        <v>448</v>
      </c>
      <c r="B23" s="10" t="str">
        <f>VLOOKUP(A23,'Christmas Handicap'!$A$1:$B$62,2,FALSE)</f>
        <v xml:space="preserve">Finlay Cummings </v>
      </c>
      <c r="C23" s="34">
        <v>22</v>
      </c>
      <c r="D23" s="36">
        <f>Stopwatch!B23</f>
        <v>8.3564814814814804E-3</v>
      </c>
    </row>
    <row r="24" spans="1:4" ht="20.100000000000001" customHeight="1" x14ac:dyDescent="0.2">
      <c r="A24" s="34">
        <v>445</v>
      </c>
      <c r="B24" s="10" t="str">
        <f>VLOOKUP(A24,'Christmas Handicap'!$A$1:$B$62,2,FALSE)</f>
        <v xml:space="preserve">Conor Duncan </v>
      </c>
      <c r="C24" s="34">
        <v>23</v>
      </c>
      <c r="D24" s="36">
        <f>Stopwatch!B24</f>
        <v>8.4143518518518517E-3</v>
      </c>
    </row>
    <row r="25" spans="1:4" ht="20.100000000000001" customHeight="1" x14ac:dyDescent="0.2">
      <c r="A25" s="34">
        <v>468</v>
      </c>
      <c r="B25" s="10" t="str">
        <f>VLOOKUP(A25,'Christmas Handicap'!$A$1:$B$62,2,FALSE)</f>
        <v xml:space="preserve">Lola Carter </v>
      </c>
      <c r="C25" s="34">
        <v>24</v>
      </c>
      <c r="D25" s="36">
        <f>Stopwatch!B25</f>
        <v>8.4259259259259253E-3</v>
      </c>
    </row>
    <row r="26" spans="1:4" ht="20.100000000000001" customHeight="1" x14ac:dyDescent="0.2">
      <c r="A26" s="34">
        <v>484</v>
      </c>
      <c r="B26" s="10" t="str">
        <f>VLOOKUP(A26,'Christmas Handicap'!$A$1:$B$62,2,FALSE)</f>
        <v xml:space="preserve">Zoe Barber </v>
      </c>
      <c r="C26" s="34">
        <v>25</v>
      </c>
      <c r="D26" s="36">
        <f>Stopwatch!B26</f>
        <v>8.4375000000000006E-3</v>
      </c>
    </row>
    <row r="27" spans="1:4" ht="20.100000000000001" customHeight="1" x14ac:dyDescent="0.2">
      <c r="A27" s="34">
        <v>587</v>
      </c>
      <c r="B27" s="10" t="str">
        <f>VLOOKUP(A27,'Christmas Handicap'!$A$1:$B$62,2,FALSE)</f>
        <v xml:space="preserve">Lewis Anderson </v>
      </c>
      <c r="C27" s="34">
        <v>26</v>
      </c>
      <c r="D27" s="36">
        <f>Stopwatch!B27</f>
        <v>8.4837962962962966E-3</v>
      </c>
    </row>
    <row r="28" spans="1:4" ht="20.100000000000001" customHeight="1" x14ac:dyDescent="0.2">
      <c r="A28" s="34">
        <v>590</v>
      </c>
      <c r="B28" s="10" t="str">
        <f>VLOOKUP(A28,'Christmas Handicap'!$A$1:$B$62,2,FALSE)</f>
        <v>Jamie Work</v>
      </c>
      <c r="C28" s="34">
        <v>27</v>
      </c>
      <c r="D28" s="36">
        <f>Stopwatch!B28</f>
        <v>8.4837962962962966E-3</v>
      </c>
    </row>
    <row r="29" spans="1:4" ht="20.100000000000001" customHeight="1" x14ac:dyDescent="0.2">
      <c r="A29" s="34">
        <v>586</v>
      </c>
      <c r="B29" s="10" t="str">
        <f>VLOOKUP(A29,'Christmas Handicap'!$A$1:$B$62,2,FALSE)</f>
        <v xml:space="preserve">Nick Latto </v>
      </c>
      <c r="C29" s="34">
        <v>28</v>
      </c>
      <c r="D29" s="36">
        <f>Stopwatch!B29</f>
        <v>8.5069444444444437E-3</v>
      </c>
    </row>
    <row r="30" spans="1:4" ht="20.100000000000001" customHeight="1" x14ac:dyDescent="0.2">
      <c r="A30" s="34">
        <v>576</v>
      </c>
      <c r="B30" s="10" t="str">
        <f>VLOOKUP(A30,'Christmas Handicap'!$A$1:$B$62,2,FALSE)</f>
        <v xml:space="preserve">Eilidh Cooke </v>
      </c>
      <c r="C30" s="34">
        <v>29</v>
      </c>
      <c r="D30" s="36">
        <f>Stopwatch!B30</f>
        <v>8.518518518518519E-3</v>
      </c>
    </row>
    <row r="31" spans="1:4" ht="20.100000000000001" customHeight="1" x14ac:dyDescent="0.2">
      <c r="A31" s="34">
        <v>581</v>
      </c>
      <c r="B31" s="10" t="str">
        <f>VLOOKUP(A31,'Christmas Handicap'!$A$1:$B$62,2,FALSE)</f>
        <v xml:space="preserve">Cara Monachello </v>
      </c>
      <c r="C31" s="34">
        <v>30</v>
      </c>
      <c r="D31" s="36">
        <f>Stopwatch!B31</f>
        <v>8.5416666666666679E-3</v>
      </c>
    </row>
    <row r="32" spans="1:4" ht="20.100000000000001" customHeight="1" x14ac:dyDescent="0.2">
      <c r="A32" s="34">
        <v>498</v>
      </c>
      <c r="B32" s="10" t="str">
        <f>VLOOKUP(A32,'Christmas Handicap'!$A$1:$B$62,2,FALSE)</f>
        <v xml:space="preserve">Ellie Alexander </v>
      </c>
      <c r="C32" s="34">
        <v>31</v>
      </c>
      <c r="D32" s="36">
        <f>Stopwatch!B32</f>
        <v>8.5416666666666679E-3</v>
      </c>
    </row>
    <row r="33" spans="1:4" ht="20.100000000000001" customHeight="1" x14ac:dyDescent="0.2">
      <c r="A33" s="34">
        <v>510</v>
      </c>
      <c r="B33" s="10" t="str">
        <f>VLOOKUP(A33,'Christmas Handicap'!$A$1:$B$62,2,FALSE)</f>
        <v xml:space="preserve">Andrew McSkimming </v>
      </c>
      <c r="C33" s="34">
        <v>32</v>
      </c>
      <c r="D33" s="36">
        <f>Stopwatch!B33</f>
        <v>8.5532407407407415E-3</v>
      </c>
    </row>
    <row r="34" spans="1:4" ht="20.100000000000001" customHeight="1" x14ac:dyDescent="0.2">
      <c r="A34" s="34">
        <v>578</v>
      </c>
      <c r="B34" s="10" t="str">
        <f>VLOOKUP(A34,'Christmas Handicap'!$A$1:$B$62,2,FALSE)</f>
        <v xml:space="preserve">Callum O'Neil </v>
      </c>
      <c r="C34" s="34">
        <v>33</v>
      </c>
      <c r="D34" s="36">
        <f>Stopwatch!B34</f>
        <v>8.5879629629629622E-3</v>
      </c>
    </row>
    <row r="35" spans="1:4" ht="20.100000000000001" customHeight="1" x14ac:dyDescent="0.2">
      <c r="A35" s="34">
        <v>509</v>
      </c>
      <c r="B35" s="10" t="str">
        <f>VLOOKUP(A35,'Christmas Handicap'!$A$1:$B$62,2,FALSE)</f>
        <v xml:space="preserve">Shaun McGowne </v>
      </c>
      <c r="C35" s="34">
        <v>34</v>
      </c>
      <c r="D35" s="36">
        <f>Stopwatch!B35</f>
        <v>8.611111111111111E-3</v>
      </c>
    </row>
    <row r="36" spans="1:4" ht="20.100000000000001" customHeight="1" x14ac:dyDescent="0.2">
      <c r="A36" s="34">
        <v>430</v>
      </c>
      <c r="B36" s="10" t="str">
        <f>VLOOKUP(A36,'Christmas Handicap'!$A$1:$B$62,2,FALSE)</f>
        <v>Lachland Nicol</v>
      </c>
      <c r="C36" s="34">
        <v>35</v>
      </c>
      <c r="D36" s="36">
        <f>Stopwatch!B36</f>
        <v>8.6342592592592599E-3</v>
      </c>
    </row>
    <row r="37" spans="1:4" ht="20.100000000000001" customHeight="1" x14ac:dyDescent="0.2">
      <c r="A37" s="34">
        <v>434</v>
      </c>
      <c r="B37" s="10" t="str">
        <f>VLOOKUP(A37,'Christmas Handicap'!$A$1:$B$62,2,FALSE)</f>
        <v xml:space="preserve">Eilidh Jamieson </v>
      </c>
      <c r="C37" s="34">
        <v>36</v>
      </c>
      <c r="D37" s="36">
        <f>Stopwatch!B37</f>
        <v>8.6458333333333335E-3</v>
      </c>
    </row>
    <row r="38" spans="1:4" ht="20.100000000000001" customHeight="1" x14ac:dyDescent="0.2">
      <c r="A38" s="34">
        <v>559</v>
      </c>
      <c r="B38" s="10" t="str">
        <f>VLOOKUP(A38,'Christmas Handicap'!$A$1:$B$62,2,FALSE)</f>
        <v>Eoghan Duncan</v>
      </c>
      <c r="C38" s="34">
        <v>37</v>
      </c>
      <c r="D38" s="36">
        <f>Stopwatch!B38</f>
        <v>8.6574074074074071E-3</v>
      </c>
    </row>
    <row r="39" spans="1:4" ht="20.100000000000001" customHeight="1" x14ac:dyDescent="0.2">
      <c r="A39" s="34">
        <v>561</v>
      </c>
      <c r="B39" s="10" t="str">
        <f>VLOOKUP(A39,'Christmas Handicap'!$A$1:$B$62,2,FALSE)</f>
        <v xml:space="preserve">Leah Henderson </v>
      </c>
      <c r="C39" s="34">
        <v>38</v>
      </c>
      <c r="D39" s="36">
        <f>Stopwatch!B39</f>
        <v>8.6689814814814806E-3</v>
      </c>
    </row>
    <row r="40" spans="1:4" ht="20.100000000000001" customHeight="1" x14ac:dyDescent="0.2">
      <c r="A40" s="34">
        <v>480</v>
      </c>
      <c r="B40" s="10" t="str">
        <f>VLOOKUP(A40,'Christmas Handicap'!$A$1:$B$62,2,FALSE)</f>
        <v xml:space="preserve">Liam Paton </v>
      </c>
      <c r="C40" s="34">
        <v>39</v>
      </c>
      <c r="D40" s="36">
        <f>Stopwatch!B40</f>
        <v>8.7037037037037031E-3</v>
      </c>
    </row>
    <row r="41" spans="1:4" ht="20.100000000000001" customHeight="1" x14ac:dyDescent="0.2">
      <c r="A41" s="34">
        <v>584</v>
      </c>
      <c r="B41" s="10" t="str">
        <f>VLOOKUP(A41,'Christmas Handicap'!$A$1:$B$62,2,FALSE)</f>
        <v xml:space="preserve">Mellisa Anderson </v>
      </c>
      <c r="C41" s="34">
        <v>40</v>
      </c>
      <c r="D41" s="36">
        <f>Stopwatch!B41</f>
        <v>8.726851851851852E-3</v>
      </c>
    </row>
    <row r="42" spans="1:4" ht="20.100000000000001" customHeight="1" x14ac:dyDescent="0.2">
      <c r="A42" s="34">
        <v>458</v>
      </c>
      <c r="B42" s="10" t="str">
        <f>VLOOKUP(A42,'Christmas Handicap'!$A$1:$B$62,2,FALSE)</f>
        <v xml:space="preserve">Annie McDowall </v>
      </c>
      <c r="C42" s="34">
        <v>41</v>
      </c>
      <c r="D42" s="36">
        <f>Stopwatch!B42</f>
        <v>8.726851851851852E-3</v>
      </c>
    </row>
    <row r="43" spans="1:4" ht="20.100000000000001" customHeight="1" x14ac:dyDescent="0.2">
      <c r="A43" s="34">
        <v>477</v>
      </c>
      <c r="B43" s="10" t="str">
        <f>VLOOKUP(A43,'Christmas Handicap'!$A$1:$B$62,2,FALSE)</f>
        <v xml:space="preserve">Ellie Thomson </v>
      </c>
      <c r="C43" s="34">
        <v>42</v>
      </c>
      <c r="D43" s="36">
        <f>Stopwatch!B43</f>
        <v>8.7384259259259255E-3</v>
      </c>
    </row>
    <row r="44" spans="1:4" ht="20.100000000000001" customHeight="1" x14ac:dyDescent="0.2">
      <c r="A44" s="34">
        <v>560</v>
      </c>
      <c r="B44" s="10" t="str">
        <f>VLOOKUP(A44,'Christmas Handicap'!$A$1:$B$62,2,FALSE)</f>
        <v>Orla Duff</v>
      </c>
      <c r="C44" s="34">
        <v>43</v>
      </c>
      <c r="D44" s="36">
        <f>Stopwatch!B44</f>
        <v>8.8773148148148153E-3</v>
      </c>
    </row>
    <row r="45" spans="1:4" ht="20.100000000000001" customHeight="1" x14ac:dyDescent="0.2">
      <c r="A45" s="34">
        <v>481</v>
      </c>
      <c r="B45" s="10" t="str">
        <f>VLOOKUP(A45,'Christmas Handicap'!$A$1:$B$62,2,FALSE)</f>
        <v xml:space="preserve">Bethan McGarey </v>
      </c>
      <c r="C45" s="34">
        <v>44</v>
      </c>
      <c r="D45" s="36">
        <f>Stopwatch!B45</f>
        <v>8.9004629629629625E-3</v>
      </c>
    </row>
    <row r="46" spans="1:4" ht="20.100000000000001" customHeight="1" x14ac:dyDescent="0.2">
      <c r="A46" s="34">
        <v>482</v>
      </c>
      <c r="B46" s="10" t="str">
        <f>VLOOKUP(A46,'Christmas Handicap'!$A$1:$B$62,2,FALSE)</f>
        <v xml:space="preserve">Eilidh Mitchell </v>
      </c>
      <c r="C46" s="34">
        <v>45</v>
      </c>
      <c r="D46" s="36">
        <f>Stopwatch!B46</f>
        <v>8.9120370370370378E-3</v>
      </c>
    </row>
    <row r="47" spans="1:4" ht="20.100000000000001" customHeight="1" x14ac:dyDescent="0.2">
      <c r="A47" s="34">
        <v>531</v>
      </c>
      <c r="B47" s="10" t="str">
        <f>VLOOKUP(A47,'Christmas Handicap'!$A$1:$B$62,2,FALSE)</f>
        <v>Amelie Adam</v>
      </c>
      <c r="C47" s="34">
        <v>46</v>
      </c>
      <c r="D47" s="36">
        <f>Stopwatch!B47</f>
        <v>8.9236111111111113E-3</v>
      </c>
    </row>
    <row r="48" spans="1:4" ht="20.100000000000001" customHeight="1" x14ac:dyDescent="0.2">
      <c r="A48" s="34">
        <v>577</v>
      </c>
      <c r="B48" s="10" t="str">
        <f>VLOOKUP(A48,'Christmas Handicap'!$A$1:$B$62,2,FALSE)</f>
        <v xml:space="preserve">Charlotte Gebbie </v>
      </c>
      <c r="C48" s="34">
        <v>47</v>
      </c>
      <c r="D48" s="36">
        <f>Stopwatch!B48</f>
        <v>8.9236111111111113E-3</v>
      </c>
    </row>
    <row r="49" spans="1:4" ht="20.100000000000001" customHeight="1" x14ac:dyDescent="0.2">
      <c r="A49" s="34">
        <v>537</v>
      </c>
      <c r="B49" s="10" t="str">
        <f>VLOOKUP(A49,'Christmas Handicap'!$A$1:$B$62,2,FALSE)</f>
        <v xml:space="preserve">Oliver Smith </v>
      </c>
      <c r="C49" s="34">
        <v>48</v>
      </c>
      <c r="D49" s="36">
        <f>Stopwatch!B49</f>
        <v>8.9467592592592585E-3</v>
      </c>
    </row>
    <row r="50" spans="1:4" ht="20.100000000000001" customHeight="1" x14ac:dyDescent="0.2">
      <c r="A50" s="34">
        <v>582</v>
      </c>
      <c r="B50" s="10" t="str">
        <f>VLOOKUP(A50,'Christmas Handicap'!$A$1:$B$62,2,FALSE)</f>
        <v xml:space="preserve">Rhian Mitchell </v>
      </c>
      <c r="C50" s="34">
        <v>49</v>
      </c>
      <c r="D50" s="36">
        <f>Stopwatch!B50</f>
        <v>8.9467592592592585E-3</v>
      </c>
    </row>
    <row r="51" spans="1:4" ht="20.100000000000001" customHeight="1" x14ac:dyDescent="0.2">
      <c r="A51" s="34">
        <v>585</v>
      </c>
      <c r="B51" s="10" t="str">
        <f>VLOOKUP(A51,'Christmas Handicap'!$A$1:$B$62,2,FALSE)</f>
        <v xml:space="preserve">Jennie Munro </v>
      </c>
      <c r="C51" s="34">
        <v>50</v>
      </c>
      <c r="D51" s="36">
        <f>Stopwatch!B51</f>
        <v>8.9814814814814809E-3</v>
      </c>
    </row>
    <row r="52" spans="1:4" ht="20.100000000000001" customHeight="1" x14ac:dyDescent="0.2">
      <c r="A52" s="34">
        <v>583</v>
      </c>
      <c r="B52" s="10" t="str">
        <f>VLOOKUP(A52,'Christmas Handicap'!$A$1:$B$62,2,FALSE)</f>
        <v xml:space="preserve">Harvey Young </v>
      </c>
      <c r="C52" s="34">
        <v>51</v>
      </c>
      <c r="D52" s="36">
        <f>Stopwatch!B52</f>
        <v>9.1666666666666667E-3</v>
      </c>
    </row>
    <row r="53" spans="1:4" ht="20.100000000000001" customHeight="1" x14ac:dyDescent="0.2">
      <c r="A53" s="34">
        <v>645</v>
      </c>
      <c r="B53" s="10" t="s">
        <v>111</v>
      </c>
      <c r="C53" s="34">
        <v>52</v>
      </c>
      <c r="D53" s="36">
        <f>Stopwatch!B53</f>
        <v>9.1898148148148139E-3</v>
      </c>
    </row>
    <row r="54" spans="1:4" ht="20.100000000000001" customHeight="1" x14ac:dyDescent="0.2">
      <c r="A54" s="34">
        <v>647</v>
      </c>
      <c r="B54" s="10" t="s">
        <v>112</v>
      </c>
      <c r="C54" s="34">
        <v>53</v>
      </c>
      <c r="D54" s="36">
        <f>Stopwatch!B54</f>
        <v>9.2361111111111116E-3</v>
      </c>
    </row>
    <row r="55" spans="1:4" ht="20.100000000000001" customHeight="1" x14ac:dyDescent="0.2">
      <c r="A55" s="34">
        <v>542</v>
      </c>
      <c r="B55" s="10" t="str">
        <f>VLOOKUP(A55,'Christmas Handicap'!$A$1:$B$62,2,FALSE)</f>
        <v xml:space="preserve">Isla Fitzgerald </v>
      </c>
      <c r="C55" s="34">
        <v>54</v>
      </c>
      <c r="D55" s="36">
        <f>Stopwatch!B55</f>
        <v>9.2939814814814812E-3</v>
      </c>
    </row>
    <row r="56" spans="1:4" ht="20.100000000000001" customHeight="1" x14ac:dyDescent="0.2">
      <c r="A56" s="34">
        <v>536</v>
      </c>
      <c r="B56" s="10" t="str">
        <f>VLOOKUP(A56,'Christmas Handicap'!$A$1:$B$62,2,FALSE)</f>
        <v xml:space="preserve">Sophia Anderson </v>
      </c>
      <c r="C56" s="34">
        <v>55</v>
      </c>
      <c r="D56" s="36">
        <f>Stopwatch!B56</f>
        <v>9.432870370370371E-3</v>
      </c>
    </row>
    <row r="57" spans="1:4" ht="20.100000000000001" customHeight="1" x14ac:dyDescent="0.2">
      <c r="B57" s="10" t="e">
        <f>VLOOKUP(A57,'Christmas Handicap'!$A$1:$B$62,2,FALSE)</f>
        <v>#N/A</v>
      </c>
      <c r="C57" s="34">
        <v>56</v>
      </c>
      <c r="D57" s="36">
        <f>Stopwatch!B57</f>
        <v>0</v>
      </c>
    </row>
    <row r="58" spans="1:4" ht="20.100000000000001" customHeight="1" x14ac:dyDescent="0.2">
      <c r="B58" s="10" t="e">
        <f>VLOOKUP(A58,'Christmas Handicap'!$A$1:$B$62,2,FALSE)</f>
        <v>#N/A</v>
      </c>
      <c r="C58" s="34">
        <v>57</v>
      </c>
      <c r="D58" s="36">
        <f>Stopwatch!B58</f>
        <v>0</v>
      </c>
    </row>
    <row r="59" spans="1:4" ht="20.100000000000001" customHeight="1" x14ac:dyDescent="0.2">
      <c r="B59" s="10" t="e">
        <f>VLOOKUP(A59,'Christmas Handicap'!$A$1:$B$62,2,FALSE)</f>
        <v>#N/A</v>
      </c>
      <c r="C59" s="34">
        <v>58</v>
      </c>
      <c r="D59" s="36">
        <f>Stopwatch!B59</f>
        <v>0</v>
      </c>
    </row>
    <row r="60" spans="1:4" ht="20.100000000000001" customHeight="1" x14ac:dyDescent="0.2">
      <c r="B60" s="10" t="e">
        <f>VLOOKUP(A60,'Christmas Handicap'!$A$1:$B$62,2,FALSE)</f>
        <v>#N/A</v>
      </c>
      <c r="C60" s="34">
        <v>59</v>
      </c>
      <c r="D60" s="36">
        <f>Stopwatch!B60</f>
        <v>0</v>
      </c>
    </row>
    <row r="61" spans="1:4" ht="20.100000000000001" customHeight="1" x14ac:dyDescent="0.2">
      <c r="B61" s="10" t="e">
        <f>VLOOKUP(A61,'Christmas Handicap'!$A$1:$B$62,2,FALSE)</f>
        <v>#N/A</v>
      </c>
      <c r="C61" s="34">
        <v>60</v>
      </c>
      <c r="D61" s="36">
        <f>Stopwatch!B61</f>
        <v>0</v>
      </c>
    </row>
    <row r="62" spans="1:4" ht="20.100000000000001" customHeight="1" x14ac:dyDescent="0.2">
      <c r="B62" s="10" t="e">
        <f>VLOOKUP(A62,'Christmas Handicap'!$A$1:$B$62,2,FALSE)</f>
        <v>#N/A</v>
      </c>
      <c r="C62" s="34">
        <v>61</v>
      </c>
      <c r="D62" s="36">
        <f>Stopwatch!B62</f>
        <v>0</v>
      </c>
    </row>
    <row r="63" spans="1:4" ht="20.100000000000001" customHeight="1" x14ac:dyDescent="0.2">
      <c r="B63" s="10" t="e">
        <f>VLOOKUP(A63,'Christmas Handicap'!$A$1:$B$62,2,FALSE)</f>
        <v>#N/A</v>
      </c>
      <c r="C63" s="34">
        <v>62</v>
      </c>
      <c r="D63" s="36">
        <f>Stopwatch!B63</f>
        <v>0</v>
      </c>
    </row>
    <row r="64" spans="1:4" ht="20.100000000000001" customHeight="1" x14ac:dyDescent="0.2">
      <c r="B64" s="10" t="e">
        <f>VLOOKUP(A64,'Christmas Handicap'!$A$1:$B$62,2,FALSE)</f>
        <v>#N/A</v>
      </c>
      <c r="C64" s="34">
        <v>63</v>
      </c>
      <c r="D64" s="36">
        <f>Stopwatch!B64</f>
        <v>0</v>
      </c>
    </row>
    <row r="65" spans="2:4" ht="20.100000000000001" customHeight="1" x14ac:dyDescent="0.2">
      <c r="B65" s="10" t="e">
        <f>VLOOKUP(A65,'Christmas Handicap'!$A$1:$B$62,2,FALSE)</f>
        <v>#N/A</v>
      </c>
      <c r="C65" s="34">
        <v>64</v>
      </c>
      <c r="D65" s="36">
        <f>Stopwatch!B65</f>
        <v>0</v>
      </c>
    </row>
    <row r="66" spans="2:4" ht="20.100000000000001" customHeight="1" x14ac:dyDescent="0.2">
      <c r="B66" s="10" t="e">
        <f>VLOOKUP(A66,'Christmas Handicap'!$A$1:$B$62,2,FALSE)</f>
        <v>#N/A</v>
      </c>
      <c r="C66" s="34">
        <v>65</v>
      </c>
      <c r="D66" s="36">
        <f>Stopwatch!B66</f>
        <v>0</v>
      </c>
    </row>
    <row r="67" spans="2:4" ht="20.100000000000001" customHeight="1" x14ac:dyDescent="0.2">
      <c r="B67" s="10" t="e">
        <f>VLOOKUP(A67,'Christmas Handicap'!$A$1:$B$62,2,FALSE)</f>
        <v>#N/A</v>
      </c>
      <c r="C67" s="34">
        <v>66</v>
      </c>
      <c r="D67" s="36">
        <f>Stopwatch!B67</f>
        <v>0</v>
      </c>
    </row>
    <row r="68" spans="2:4" ht="20.100000000000001" customHeight="1" x14ac:dyDescent="0.2">
      <c r="B68" s="10" t="e">
        <f>VLOOKUP(A68,'Christmas Handicap'!$A$1:$B$62,2,FALSE)</f>
        <v>#N/A</v>
      </c>
      <c r="C68" s="34">
        <v>67</v>
      </c>
      <c r="D68" s="36">
        <f>Stopwatch!B68</f>
        <v>0</v>
      </c>
    </row>
    <row r="69" spans="2:4" ht="20.100000000000001" customHeight="1" x14ac:dyDescent="0.2">
      <c r="B69" s="10" t="e">
        <f>VLOOKUP(A69,'Christmas Handicap'!$A$1:$B$62,2,FALSE)</f>
        <v>#N/A</v>
      </c>
      <c r="C69" s="34">
        <v>68</v>
      </c>
      <c r="D69" s="36">
        <f>Stopwatch!B69</f>
        <v>0</v>
      </c>
    </row>
    <row r="70" spans="2:4" ht="20.100000000000001" customHeight="1" x14ac:dyDescent="0.2">
      <c r="B70" s="10" t="e">
        <f>VLOOKUP(A70,'Christmas Handicap'!$A$1:$B$62,2,FALSE)</f>
        <v>#N/A</v>
      </c>
      <c r="C70" s="34">
        <v>69</v>
      </c>
      <c r="D70" s="36">
        <f>Stopwatch!B70</f>
        <v>0</v>
      </c>
    </row>
    <row r="71" spans="2:4" ht="20.100000000000001" customHeight="1" x14ac:dyDescent="0.2">
      <c r="B71" s="10" t="e">
        <f>VLOOKUP(A71,'Christmas Handicap'!$A$1:$B$62,2,FALSE)</f>
        <v>#N/A</v>
      </c>
      <c r="C71" s="34">
        <v>70</v>
      </c>
      <c r="D71" s="36">
        <f>Stopwatch!B71</f>
        <v>0</v>
      </c>
    </row>
    <row r="72" spans="2:4" ht="20.100000000000001" customHeight="1" x14ac:dyDescent="0.2">
      <c r="B72" s="10" t="e">
        <f>VLOOKUP(A72,'Christmas Handicap'!$A$1:$B$62,2,FALSE)</f>
        <v>#N/A</v>
      </c>
      <c r="C72" s="34">
        <v>71</v>
      </c>
      <c r="D72" s="36">
        <f>Stopwatch!B72</f>
        <v>0</v>
      </c>
    </row>
    <row r="73" spans="2:4" ht="20.100000000000001" customHeight="1" x14ac:dyDescent="0.2">
      <c r="B73" s="10" t="e">
        <f>VLOOKUP(A73,'Christmas Handicap'!$A$1:$B$62,2,FALSE)</f>
        <v>#N/A</v>
      </c>
      <c r="C73" s="34">
        <v>72</v>
      </c>
      <c r="D73" s="36">
        <f>Stopwatch!B73</f>
        <v>0</v>
      </c>
    </row>
    <row r="74" spans="2:4" ht="20.100000000000001" customHeight="1" x14ac:dyDescent="0.2">
      <c r="B74" s="10" t="e">
        <f>VLOOKUP(A74,'Christmas Handicap'!$A$1:$B$62,2,FALSE)</f>
        <v>#N/A</v>
      </c>
      <c r="C74" s="34">
        <v>73</v>
      </c>
      <c r="D74" s="36">
        <f>Stopwatch!B74</f>
        <v>0</v>
      </c>
    </row>
    <row r="75" spans="2:4" ht="20.100000000000001" customHeight="1" x14ac:dyDescent="0.2">
      <c r="B75" s="10" t="e">
        <f>VLOOKUP(A75,'Christmas Handicap'!$A$1:$B$62,2,FALSE)</f>
        <v>#N/A</v>
      </c>
      <c r="C75" s="34">
        <v>74</v>
      </c>
      <c r="D75" s="36">
        <f>Stopwatch!B75</f>
        <v>0</v>
      </c>
    </row>
    <row r="76" spans="2:4" ht="20.100000000000001" customHeight="1" x14ac:dyDescent="0.2">
      <c r="B76" s="10" t="e">
        <f>VLOOKUP(A76,'Christmas Handicap'!$A$1:$B$62,2,FALSE)</f>
        <v>#N/A</v>
      </c>
      <c r="C76" s="34">
        <v>75</v>
      </c>
      <c r="D76" s="36">
        <f>Stopwatch!B76</f>
        <v>0</v>
      </c>
    </row>
    <row r="77" spans="2:4" ht="20.100000000000001" customHeight="1" x14ac:dyDescent="0.2">
      <c r="B77" s="10" t="e">
        <f>VLOOKUP(A77,'Christmas Handicap'!$A$1:$B$62,2,FALSE)</f>
        <v>#N/A</v>
      </c>
      <c r="C77" s="34">
        <v>76</v>
      </c>
      <c r="D77" s="36">
        <f>Stopwatch!B77</f>
        <v>0</v>
      </c>
    </row>
    <row r="78" spans="2:4" ht="20.100000000000001" customHeight="1" x14ac:dyDescent="0.2">
      <c r="B78" s="10" t="e">
        <f>VLOOKUP(A78,'Christmas Handicap'!$A$1:$B$62,2,FALSE)</f>
        <v>#N/A</v>
      </c>
      <c r="C78" s="34">
        <v>77</v>
      </c>
      <c r="D78" s="36">
        <f>Stopwatch!B78</f>
        <v>0</v>
      </c>
    </row>
    <row r="79" spans="2:4" ht="20.100000000000001" customHeight="1" x14ac:dyDescent="0.2">
      <c r="B79" s="10" t="e">
        <f>VLOOKUP(A79,'Christmas Handicap'!$A$1:$B$62,2,FALSE)</f>
        <v>#N/A</v>
      </c>
      <c r="C79" s="34">
        <v>78</v>
      </c>
      <c r="D79" s="36">
        <f>Stopwatch!B79</f>
        <v>0</v>
      </c>
    </row>
    <row r="80" spans="2:4" ht="20.100000000000001" customHeight="1" x14ac:dyDescent="0.2">
      <c r="B80" s="10" t="e">
        <f>VLOOKUP(A80,'Christmas Handicap'!$A$1:$B$62,2,FALSE)</f>
        <v>#N/A</v>
      </c>
      <c r="C80" s="34">
        <v>79</v>
      </c>
      <c r="D80" s="36">
        <f>Stopwatch!B80</f>
        <v>0</v>
      </c>
    </row>
    <row r="81" spans="2:4" ht="20.100000000000001" customHeight="1" x14ac:dyDescent="0.2">
      <c r="B81" s="10" t="e">
        <f>VLOOKUP(A81,'Christmas Handicap'!$A$1:$B$62,2,FALSE)</f>
        <v>#N/A</v>
      </c>
      <c r="C81" s="34">
        <v>80</v>
      </c>
      <c r="D81" s="36">
        <f>Stopwatch!B81</f>
        <v>0</v>
      </c>
    </row>
    <row r="82" spans="2:4" ht="20.100000000000001" customHeight="1" x14ac:dyDescent="0.2">
      <c r="B82" s="10" t="e">
        <f>VLOOKUP(A82,'Christmas Handicap'!$A$1:$B$62,2,FALSE)</f>
        <v>#N/A</v>
      </c>
      <c r="C82" s="34">
        <v>81</v>
      </c>
      <c r="D82" s="36">
        <f>Stopwatch!B82</f>
        <v>0</v>
      </c>
    </row>
    <row r="83" spans="2:4" ht="20.100000000000001" customHeight="1" x14ac:dyDescent="0.2">
      <c r="B83" s="10" t="e">
        <f>VLOOKUP(A83,'Christmas Handicap'!$A$1:$B$62,2,FALSE)</f>
        <v>#N/A</v>
      </c>
      <c r="C83" s="34">
        <v>82</v>
      </c>
      <c r="D83" s="36">
        <f>Stopwatch!B83</f>
        <v>0</v>
      </c>
    </row>
    <row r="84" spans="2:4" ht="20.100000000000001" customHeight="1" x14ac:dyDescent="0.2">
      <c r="B84" s="10" t="e">
        <f>VLOOKUP(A84,'Christmas Handicap'!$A$1:$B$62,2,FALSE)</f>
        <v>#N/A</v>
      </c>
      <c r="C84" s="34">
        <v>83</v>
      </c>
      <c r="D84" s="36">
        <f>Stopwatch!B84</f>
        <v>0</v>
      </c>
    </row>
    <row r="85" spans="2:4" ht="20.100000000000001" customHeight="1" x14ac:dyDescent="0.2">
      <c r="B85" s="10" t="e">
        <f>VLOOKUP(A85,'Christmas Handicap'!$A$1:$B$62,2,FALSE)</f>
        <v>#N/A</v>
      </c>
      <c r="C85" s="34">
        <v>84</v>
      </c>
      <c r="D85" s="36">
        <f>Stopwatch!B85</f>
        <v>0</v>
      </c>
    </row>
    <row r="86" spans="2:4" ht="20.100000000000001" customHeight="1" x14ac:dyDescent="0.2">
      <c r="B86" s="10" t="e">
        <f>VLOOKUP(A86,'Christmas Handicap'!$A$1:$B$62,2,FALSE)</f>
        <v>#N/A</v>
      </c>
      <c r="C86" s="34">
        <v>85</v>
      </c>
      <c r="D86" s="36">
        <f>Stopwatch!B86</f>
        <v>0</v>
      </c>
    </row>
    <row r="87" spans="2:4" ht="20.100000000000001" customHeight="1" x14ac:dyDescent="0.2">
      <c r="B87" s="10" t="e">
        <f>VLOOKUP(A87,'Christmas Handicap'!$A$1:$B$62,2,FALSE)</f>
        <v>#N/A</v>
      </c>
      <c r="C87" s="34">
        <v>86</v>
      </c>
      <c r="D87" s="36">
        <f>Stopwatch!B87</f>
        <v>0</v>
      </c>
    </row>
    <row r="88" spans="2:4" ht="20.100000000000001" customHeight="1" x14ac:dyDescent="0.2">
      <c r="B88" s="10" t="e">
        <f>VLOOKUP(A88,'Christmas Handicap'!$A$1:$B$62,2,FALSE)</f>
        <v>#N/A</v>
      </c>
      <c r="C88" s="34">
        <v>87</v>
      </c>
      <c r="D88" s="36">
        <f>Stopwatch!B88</f>
        <v>0</v>
      </c>
    </row>
    <row r="89" spans="2:4" ht="20.100000000000001" customHeight="1" x14ac:dyDescent="0.2">
      <c r="B89" s="10" t="e">
        <f>VLOOKUP(A89,'Christmas Handicap'!$A$1:$B$62,2,FALSE)</f>
        <v>#N/A</v>
      </c>
      <c r="C89" s="34">
        <v>88</v>
      </c>
      <c r="D89" s="36">
        <f>Stopwatch!B89</f>
        <v>0</v>
      </c>
    </row>
    <row r="90" spans="2:4" ht="20.100000000000001" customHeight="1" x14ac:dyDescent="0.2">
      <c r="B90" s="10" t="e">
        <f>VLOOKUP(A90,'Christmas Handicap'!$A$1:$B$62,2,FALSE)</f>
        <v>#N/A</v>
      </c>
      <c r="C90" s="34">
        <v>89</v>
      </c>
      <c r="D90" s="36">
        <f>Stopwatch!B90</f>
        <v>0</v>
      </c>
    </row>
    <row r="91" spans="2:4" ht="20.100000000000001" customHeight="1" x14ac:dyDescent="0.2">
      <c r="B91" s="10" t="e">
        <f>VLOOKUP(A91,'Christmas Handicap'!$A$1:$B$62,2,FALSE)</f>
        <v>#N/A</v>
      </c>
      <c r="C91" s="34">
        <v>90</v>
      </c>
      <c r="D91" s="36">
        <f>Stopwatch!B91</f>
        <v>0</v>
      </c>
    </row>
    <row r="92" spans="2:4" ht="20.100000000000001" customHeight="1" x14ac:dyDescent="0.2">
      <c r="B92" s="10" t="e">
        <f>VLOOKUP(A92,'Christmas Handicap'!$A$1:$B$62,2,FALSE)</f>
        <v>#N/A</v>
      </c>
      <c r="C92" s="34">
        <v>91</v>
      </c>
      <c r="D92" s="36">
        <f>Stopwatch!B92</f>
        <v>0</v>
      </c>
    </row>
    <row r="93" spans="2:4" ht="20.100000000000001" customHeight="1" x14ac:dyDescent="0.2">
      <c r="B93" s="10" t="e">
        <f>VLOOKUP(A93,'Christmas Handicap'!$A$1:$B$62,2,FALSE)</f>
        <v>#N/A</v>
      </c>
      <c r="C93" s="34">
        <v>92</v>
      </c>
      <c r="D93" s="36">
        <f>Stopwatch!B93</f>
        <v>0</v>
      </c>
    </row>
    <row r="94" spans="2:4" ht="20.100000000000001" customHeight="1" x14ac:dyDescent="0.2">
      <c r="B94" s="10" t="e">
        <f>VLOOKUP(A94,'Christmas Handicap'!$A$1:$B$62,2,FALSE)</f>
        <v>#N/A</v>
      </c>
      <c r="C94" s="34">
        <v>93</v>
      </c>
      <c r="D94" s="36">
        <f>Stopwatch!B94</f>
        <v>0</v>
      </c>
    </row>
    <row r="95" spans="2:4" ht="20.100000000000001" customHeight="1" x14ac:dyDescent="0.2">
      <c r="B95" s="10" t="e">
        <f>VLOOKUP(A95,'Christmas Handicap'!$A$1:$B$62,2,FALSE)</f>
        <v>#N/A</v>
      </c>
      <c r="C95" s="34">
        <v>94</v>
      </c>
      <c r="D95" s="36">
        <f>Stopwatch!B95</f>
        <v>0</v>
      </c>
    </row>
    <row r="96" spans="2:4" ht="20.100000000000001" customHeight="1" x14ac:dyDescent="0.2">
      <c r="B96" s="10" t="e">
        <f>VLOOKUP(A96,'Christmas Handicap'!$A$1:$B$62,2,FALSE)</f>
        <v>#N/A</v>
      </c>
      <c r="C96" s="34">
        <v>95</v>
      </c>
      <c r="D96" s="36">
        <f>Stopwatch!B96</f>
        <v>0</v>
      </c>
    </row>
    <row r="97" spans="2:4" ht="20.100000000000001" customHeight="1" x14ac:dyDescent="0.2">
      <c r="B97" s="10" t="e">
        <f>VLOOKUP(A97,'Christmas Handicap'!$A$1:$B$62,2,FALSE)</f>
        <v>#N/A</v>
      </c>
      <c r="C97" s="34">
        <v>96</v>
      </c>
      <c r="D97" s="36">
        <f>Stopwatch!B97</f>
        <v>0</v>
      </c>
    </row>
    <row r="98" spans="2:4" ht="20.100000000000001" customHeight="1" x14ac:dyDescent="0.2">
      <c r="B98" s="10" t="e">
        <f>VLOOKUP(A98,'Christmas Handicap'!$A$1:$B$62,2,FALSE)</f>
        <v>#N/A</v>
      </c>
      <c r="C98" s="34">
        <v>97</v>
      </c>
      <c r="D98" s="36">
        <f>Stopwatch!B98</f>
        <v>0</v>
      </c>
    </row>
    <row r="99" spans="2:4" ht="20.100000000000001" customHeight="1" x14ac:dyDescent="0.2">
      <c r="B99" s="10" t="e">
        <f>VLOOKUP(A99,'Christmas Handicap'!$A$1:$B$62,2,FALSE)</f>
        <v>#N/A</v>
      </c>
      <c r="C99" s="34">
        <v>98</v>
      </c>
      <c r="D99" s="36">
        <f>Stopwatch!B99</f>
        <v>0</v>
      </c>
    </row>
    <row r="100" spans="2:4" ht="20.100000000000001" customHeight="1" x14ac:dyDescent="0.2">
      <c r="B100" s="10" t="e">
        <f>VLOOKUP(A100,'Christmas Handicap'!$A$1:$B$62,2,FALSE)</f>
        <v>#N/A</v>
      </c>
      <c r="C100" s="34">
        <v>99</v>
      </c>
      <c r="D100" s="36">
        <f>Stopwatch!B100</f>
        <v>0</v>
      </c>
    </row>
    <row r="101" spans="2:4" ht="20.100000000000001" customHeight="1" x14ac:dyDescent="0.2">
      <c r="B101" s="10" t="e">
        <f>VLOOKUP(A101,'Christmas Handicap'!$A$1:$B$62,2,FALSE)</f>
        <v>#N/A</v>
      </c>
      <c r="C101" s="34">
        <v>100</v>
      </c>
      <c r="D101" s="36">
        <f>Stopwatch!B101</f>
        <v>0</v>
      </c>
    </row>
    <row r="102" spans="2:4" ht="20.100000000000001" customHeight="1" x14ac:dyDescent="0.2">
      <c r="C102" s="34"/>
    </row>
    <row r="103" spans="2:4" ht="20.100000000000001" customHeight="1" x14ac:dyDescent="0.2">
      <c r="C103" s="34"/>
    </row>
    <row r="104" spans="2:4" ht="20.100000000000001" customHeight="1" x14ac:dyDescent="0.2">
      <c r="C104" s="34"/>
    </row>
    <row r="105" spans="2:4" ht="20.100000000000001" customHeight="1" x14ac:dyDescent="0.2">
      <c r="C105" s="34"/>
    </row>
    <row r="106" spans="2:4" ht="20.100000000000001" customHeight="1" x14ac:dyDescent="0.2">
      <c r="C106" s="34"/>
    </row>
    <row r="107" spans="2:4" ht="20.100000000000001" customHeight="1" x14ac:dyDescent="0.2">
      <c r="C107" s="34"/>
    </row>
    <row r="108" spans="2:4" ht="20.100000000000001" customHeight="1" x14ac:dyDescent="0.2">
      <c r="C108" s="34"/>
    </row>
    <row r="109" spans="2:4" ht="20.100000000000001" customHeight="1" x14ac:dyDescent="0.2">
      <c r="C109" s="34"/>
    </row>
    <row r="110" spans="2:4" ht="20.100000000000001" customHeight="1" x14ac:dyDescent="0.2">
      <c r="C110" s="34"/>
    </row>
    <row r="111" spans="2:4" ht="20.100000000000001" customHeight="1" x14ac:dyDescent="0.2">
      <c r="C111" s="34"/>
    </row>
    <row r="112" spans="2:4" ht="20.100000000000001" customHeight="1" x14ac:dyDescent="0.2">
      <c r="C112" s="34"/>
    </row>
    <row r="113" spans="3:3" ht="20.100000000000001" customHeight="1" x14ac:dyDescent="0.2">
      <c r="C113" s="34"/>
    </row>
    <row r="114" spans="3:3" ht="20.100000000000001" customHeight="1" x14ac:dyDescent="0.2">
      <c r="C114" s="34"/>
    </row>
    <row r="115" spans="3:3" ht="20.100000000000001" customHeight="1" x14ac:dyDescent="0.2">
      <c r="C115" s="34"/>
    </row>
    <row r="116" spans="3:3" ht="20.100000000000001" customHeight="1" x14ac:dyDescent="0.2">
      <c r="C116" s="34"/>
    </row>
    <row r="117" spans="3:3" ht="20.100000000000001" customHeight="1" x14ac:dyDescent="0.2">
      <c r="C117" s="34"/>
    </row>
    <row r="118" spans="3:3" ht="20.100000000000001" customHeight="1" x14ac:dyDescent="0.2">
      <c r="C118" s="34"/>
    </row>
    <row r="119" spans="3:3" ht="20.100000000000001" customHeight="1" x14ac:dyDescent="0.2">
      <c r="C119" s="34"/>
    </row>
    <row r="120" spans="3:3" ht="20.100000000000001" customHeight="1" x14ac:dyDescent="0.2">
      <c r="C120" s="34"/>
    </row>
    <row r="121" spans="3:3" ht="20.100000000000001" customHeight="1" x14ac:dyDescent="0.2">
      <c r="C121" s="34"/>
    </row>
    <row r="122" spans="3:3" ht="20.100000000000001" customHeight="1" x14ac:dyDescent="0.2">
      <c r="C122" s="34"/>
    </row>
    <row r="123" spans="3:3" ht="20.100000000000001" customHeight="1" x14ac:dyDescent="0.2">
      <c r="C123" s="34"/>
    </row>
    <row r="124" spans="3:3" ht="20.100000000000001" customHeight="1" x14ac:dyDescent="0.2">
      <c r="C124" s="34"/>
    </row>
    <row r="125" spans="3:3" ht="20.100000000000001" customHeight="1" x14ac:dyDescent="0.2">
      <c r="C125" s="34"/>
    </row>
    <row r="126" spans="3:3" ht="20.100000000000001" customHeight="1" x14ac:dyDescent="0.2">
      <c r="C126" s="34"/>
    </row>
    <row r="127" spans="3:3" ht="20.100000000000001" customHeight="1" x14ac:dyDescent="0.2">
      <c r="C127" s="34"/>
    </row>
    <row r="128" spans="3:3" ht="20.100000000000001" customHeight="1" x14ac:dyDescent="0.2">
      <c r="C128" s="34"/>
    </row>
    <row r="129" spans="3:3" ht="20.100000000000001" customHeight="1" x14ac:dyDescent="0.2">
      <c r="C129" s="34"/>
    </row>
    <row r="130" spans="3:3" ht="20.100000000000001" customHeight="1" x14ac:dyDescent="0.2">
      <c r="C130" s="34"/>
    </row>
    <row r="131" spans="3:3" ht="20.100000000000001" customHeight="1" x14ac:dyDescent="0.2">
      <c r="C131" s="34"/>
    </row>
    <row r="132" spans="3:3" ht="20.100000000000001" customHeight="1" x14ac:dyDescent="0.2">
      <c r="C132" s="34"/>
    </row>
    <row r="133" spans="3:3" ht="20.100000000000001" customHeight="1" x14ac:dyDescent="0.2">
      <c r="C133" s="34"/>
    </row>
    <row r="134" spans="3:3" ht="20.100000000000001" customHeight="1" x14ac:dyDescent="0.2">
      <c r="C134" s="34"/>
    </row>
    <row r="135" spans="3:3" ht="20.100000000000001" customHeight="1" x14ac:dyDescent="0.2">
      <c r="C135" s="34"/>
    </row>
    <row r="136" spans="3:3" ht="20.100000000000001" customHeight="1" x14ac:dyDescent="0.2">
      <c r="C136" s="34"/>
    </row>
    <row r="137" spans="3:3" ht="20.100000000000001" customHeight="1" x14ac:dyDescent="0.2">
      <c r="C137" s="34"/>
    </row>
    <row r="138" spans="3:3" ht="20.100000000000001" customHeight="1" x14ac:dyDescent="0.2">
      <c r="C138" s="34"/>
    </row>
    <row r="139" spans="3:3" ht="20.100000000000001" customHeight="1" x14ac:dyDescent="0.2">
      <c r="C139" s="34"/>
    </row>
    <row r="140" spans="3:3" ht="20.100000000000001" customHeight="1" x14ac:dyDescent="0.2">
      <c r="C140" s="34"/>
    </row>
    <row r="141" spans="3:3" ht="20.100000000000001" customHeight="1" x14ac:dyDescent="0.2">
      <c r="C141" s="34"/>
    </row>
    <row r="142" spans="3:3" ht="20.100000000000001" customHeight="1" x14ac:dyDescent="0.2">
      <c r="C142" s="34"/>
    </row>
    <row r="143" spans="3:3" ht="20.100000000000001" customHeight="1" x14ac:dyDescent="0.2">
      <c r="C143" s="34"/>
    </row>
    <row r="144" spans="3:3" ht="20.100000000000001" customHeight="1" x14ac:dyDescent="0.2">
      <c r="C144" s="34"/>
    </row>
    <row r="145" spans="3:3" ht="20.100000000000001" customHeight="1" x14ac:dyDescent="0.2">
      <c r="C145" s="34"/>
    </row>
    <row r="146" spans="3:3" ht="20.100000000000001" customHeight="1" x14ac:dyDescent="0.2">
      <c r="C146" s="34"/>
    </row>
    <row r="147" spans="3:3" ht="20.100000000000001" customHeight="1" x14ac:dyDescent="0.2">
      <c r="C147" s="34"/>
    </row>
    <row r="148" spans="3:3" ht="20.100000000000001" customHeight="1" x14ac:dyDescent="0.2">
      <c r="C148" s="34"/>
    </row>
    <row r="149" spans="3:3" ht="20.100000000000001" customHeight="1" x14ac:dyDescent="0.2">
      <c r="C149" s="34"/>
    </row>
    <row r="150" spans="3:3" ht="20.100000000000001" customHeight="1" x14ac:dyDescent="0.2">
      <c r="C150" s="34"/>
    </row>
    <row r="151" spans="3:3" ht="20.100000000000001" customHeight="1" x14ac:dyDescent="0.2">
      <c r="C151" s="34"/>
    </row>
    <row r="152" spans="3:3" ht="20.100000000000001" customHeight="1" x14ac:dyDescent="0.2">
      <c r="C152" s="34"/>
    </row>
    <row r="153" spans="3:3" ht="20.100000000000001" customHeight="1" x14ac:dyDescent="0.2">
      <c r="C153" s="34"/>
    </row>
    <row r="154" spans="3:3" ht="20.100000000000001" customHeight="1" x14ac:dyDescent="0.2">
      <c r="C154" s="34"/>
    </row>
    <row r="155" spans="3:3" ht="20.100000000000001" customHeight="1" x14ac:dyDescent="0.2">
      <c r="C155" s="34"/>
    </row>
    <row r="156" spans="3:3" ht="20.100000000000001" customHeight="1" x14ac:dyDescent="0.2">
      <c r="C156" s="34"/>
    </row>
    <row r="157" spans="3:3" ht="20.100000000000001" customHeight="1" x14ac:dyDescent="0.2">
      <c r="C157" s="34"/>
    </row>
    <row r="158" spans="3:3" ht="20.100000000000001" customHeight="1" x14ac:dyDescent="0.2">
      <c r="C158" s="34"/>
    </row>
    <row r="159" spans="3:3" ht="20.100000000000001" customHeight="1" x14ac:dyDescent="0.2">
      <c r="C159" s="34"/>
    </row>
    <row r="160" spans="3:3" ht="20.100000000000001" customHeight="1" x14ac:dyDescent="0.2">
      <c r="C160" s="34"/>
    </row>
    <row r="161" spans="3:3" ht="20.100000000000001" customHeight="1" x14ac:dyDescent="0.2">
      <c r="C161" s="34"/>
    </row>
    <row r="162" spans="3:3" ht="20.100000000000001" customHeight="1" x14ac:dyDescent="0.2">
      <c r="C162" s="34"/>
    </row>
    <row r="163" spans="3:3" ht="20.100000000000001" customHeight="1" x14ac:dyDescent="0.2">
      <c r="C163" s="34"/>
    </row>
    <row r="164" spans="3:3" ht="20.100000000000001" customHeight="1" x14ac:dyDescent="0.2">
      <c r="C164" s="34"/>
    </row>
    <row r="165" spans="3:3" ht="20.100000000000001" customHeight="1" x14ac:dyDescent="0.2">
      <c r="C165" s="34"/>
    </row>
    <row r="166" spans="3:3" ht="20.100000000000001" customHeight="1" x14ac:dyDescent="0.2">
      <c r="C166" s="34"/>
    </row>
    <row r="167" spans="3:3" ht="20.100000000000001" customHeight="1" x14ac:dyDescent="0.2">
      <c r="C167" s="34"/>
    </row>
    <row r="168" spans="3:3" ht="20.100000000000001" customHeight="1" x14ac:dyDescent="0.2">
      <c r="C168" s="34"/>
    </row>
    <row r="169" spans="3:3" ht="20.100000000000001" customHeight="1" x14ac:dyDescent="0.2">
      <c r="C169" s="34"/>
    </row>
    <row r="170" spans="3:3" ht="20.100000000000001" customHeight="1" x14ac:dyDescent="0.2">
      <c r="C170" s="34"/>
    </row>
    <row r="171" spans="3:3" ht="20.100000000000001" customHeight="1" x14ac:dyDescent="0.2">
      <c r="C171" s="34"/>
    </row>
    <row r="172" spans="3:3" ht="20.100000000000001" customHeight="1" x14ac:dyDescent="0.2">
      <c r="C172" s="34"/>
    </row>
    <row r="173" spans="3:3" ht="20.100000000000001" customHeight="1" x14ac:dyDescent="0.2">
      <c r="C173" s="34"/>
    </row>
    <row r="174" spans="3:3" ht="20.100000000000001" customHeight="1" x14ac:dyDescent="0.2">
      <c r="C174" s="34"/>
    </row>
    <row r="175" spans="3:3" ht="20.100000000000001" customHeight="1" x14ac:dyDescent="0.2">
      <c r="C175" s="34"/>
    </row>
    <row r="176" spans="3:3" ht="20.100000000000001" customHeight="1" x14ac:dyDescent="0.2">
      <c r="C176" s="34"/>
    </row>
    <row r="177" spans="3:3" ht="20.100000000000001" customHeight="1" x14ac:dyDescent="0.2">
      <c r="C177" s="34"/>
    </row>
    <row r="178" spans="3:3" ht="20.100000000000001" customHeight="1" x14ac:dyDescent="0.2">
      <c r="C178" s="34"/>
    </row>
    <row r="179" spans="3:3" ht="20.100000000000001" customHeight="1" x14ac:dyDescent="0.2">
      <c r="C179" s="34"/>
    </row>
    <row r="180" spans="3:3" ht="20.100000000000001" customHeight="1" x14ac:dyDescent="0.2">
      <c r="C180" s="34"/>
    </row>
    <row r="181" spans="3:3" ht="20.100000000000001" customHeight="1" x14ac:dyDescent="0.2">
      <c r="C181" s="34"/>
    </row>
    <row r="182" spans="3:3" ht="20.100000000000001" customHeight="1" x14ac:dyDescent="0.2">
      <c r="C182" s="34"/>
    </row>
    <row r="183" spans="3:3" ht="20.100000000000001" customHeight="1" x14ac:dyDescent="0.2">
      <c r="C183" s="34"/>
    </row>
    <row r="184" spans="3:3" ht="20.100000000000001" customHeight="1" x14ac:dyDescent="0.2">
      <c r="C184" s="34"/>
    </row>
    <row r="185" spans="3:3" ht="20.100000000000001" customHeight="1" x14ac:dyDescent="0.2">
      <c r="C185" s="34"/>
    </row>
    <row r="186" spans="3:3" ht="20.100000000000001" customHeight="1" x14ac:dyDescent="0.2">
      <c r="C186" s="34"/>
    </row>
    <row r="187" spans="3:3" ht="20.100000000000001" customHeight="1" x14ac:dyDescent="0.2">
      <c r="C187" s="34"/>
    </row>
    <row r="188" spans="3:3" ht="20.100000000000001" customHeight="1" x14ac:dyDescent="0.2">
      <c r="C188" s="34"/>
    </row>
    <row r="189" spans="3:3" ht="20.100000000000001" customHeight="1" x14ac:dyDescent="0.2">
      <c r="C189" s="34"/>
    </row>
    <row r="190" spans="3:3" ht="20.100000000000001" customHeight="1" x14ac:dyDescent="0.2">
      <c r="C190" s="34"/>
    </row>
    <row r="191" spans="3:3" ht="20.100000000000001" customHeight="1" x14ac:dyDescent="0.2">
      <c r="C191" s="34"/>
    </row>
    <row r="192" spans="3:3" ht="20.100000000000001" customHeight="1" x14ac:dyDescent="0.2">
      <c r="C192" s="34"/>
    </row>
    <row r="193" spans="3:3" ht="20.100000000000001" customHeight="1" x14ac:dyDescent="0.2">
      <c r="C193" s="34"/>
    </row>
    <row r="194" spans="3:3" ht="20.100000000000001" customHeight="1" x14ac:dyDescent="0.2">
      <c r="C194" s="34"/>
    </row>
    <row r="195" spans="3:3" ht="20.100000000000001" customHeight="1" x14ac:dyDescent="0.2">
      <c r="C195" s="34"/>
    </row>
    <row r="196" spans="3:3" ht="20.100000000000001" customHeight="1" x14ac:dyDescent="0.2">
      <c r="C196" s="34"/>
    </row>
    <row r="197" spans="3:3" ht="20.100000000000001" customHeight="1" x14ac:dyDescent="0.2">
      <c r="C197" s="34"/>
    </row>
    <row r="198" spans="3:3" ht="20.100000000000001" customHeight="1" x14ac:dyDescent="0.2">
      <c r="C198" s="34"/>
    </row>
    <row r="199" spans="3:3" ht="20.100000000000001" customHeight="1" x14ac:dyDescent="0.2">
      <c r="C199" s="34"/>
    </row>
    <row r="200" spans="3:3" ht="20.100000000000001" customHeight="1" x14ac:dyDescent="0.2">
      <c r="C200" s="34"/>
    </row>
    <row r="201" spans="3:3" ht="20.100000000000001" customHeight="1" x14ac:dyDescent="0.2">
      <c r="C201" s="34"/>
    </row>
  </sheetData>
  <dataValidations count="1">
    <dataValidation type="custom" allowBlank="1" showInputMessage="1" showErrorMessage="1" error="Duplicate Bar Code" sqref="B202:B1048576 A1:A1048576" xr:uid="{00000000-0002-0000-0300-000000000000}">
      <formula1>COUNTIF($A$2:$A$201,A1)=1</formula1>
    </dataValidation>
  </dataValidation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38"/>
  <sheetViews>
    <sheetView topLeftCell="A39" workbookViewId="0">
      <selection activeCell="B2" sqref="B2:B56"/>
    </sheetView>
  </sheetViews>
  <sheetFormatPr defaultRowHeight="12.75" x14ac:dyDescent="0.2"/>
  <cols>
    <col min="1" max="1" width="7.28515625" style="9" bestFit="1" customWidth="1"/>
    <col min="2" max="2" width="9.42578125" style="11" bestFit="1" customWidth="1"/>
    <col min="3" max="3" width="7.28515625" style="9" bestFit="1" customWidth="1"/>
    <col min="4" max="4" width="9.42578125" style="11" bestFit="1" customWidth="1"/>
    <col min="5" max="5" width="7.28515625" style="9" bestFit="1" customWidth="1"/>
    <col min="6" max="6" width="9.42578125" style="11" bestFit="1" customWidth="1"/>
    <col min="7" max="7" width="7.28515625" style="9" bestFit="1" customWidth="1"/>
    <col min="8" max="8" width="9.42578125" style="11" bestFit="1" customWidth="1"/>
    <col min="9" max="16384" width="9.140625" style="9"/>
  </cols>
  <sheetData>
    <row r="1" spans="1:10" x14ac:dyDescent="0.2">
      <c r="A1" s="6" t="s">
        <v>10</v>
      </c>
      <c r="B1" s="6" t="s">
        <v>56</v>
      </c>
    </row>
    <row r="2" spans="1:10" x14ac:dyDescent="0.2">
      <c r="A2" s="1">
        <v>1</v>
      </c>
      <c r="B2" s="12">
        <v>7.2337962962962963E-3</v>
      </c>
      <c r="E2"/>
      <c r="F2" s="12"/>
      <c r="J2" s="11"/>
    </row>
    <row r="3" spans="1:10" x14ac:dyDescent="0.2">
      <c r="A3" s="1">
        <v>2</v>
      </c>
      <c r="B3" s="12">
        <v>7.2453703703703708E-3</v>
      </c>
      <c r="E3"/>
      <c r="F3" s="12"/>
      <c r="J3" s="11"/>
    </row>
    <row r="4" spans="1:10" x14ac:dyDescent="0.2">
      <c r="A4" s="1">
        <v>3</v>
      </c>
      <c r="B4" s="12">
        <v>7.2685185185185188E-3</v>
      </c>
      <c r="E4"/>
      <c r="F4" s="12"/>
      <c r="J4" s="11"/>
    </row>
    <row r="5" spans="1:10" x14ac:dyDescent="0.2">
      <c r="A5" s="1">
        <v>4</v>
      </c>
      <c r="B5" s="12">
        <v>7.3148148148148148E-3</v>
      </c>
      <c r="E5"/>
      <c r="F5" s="12"/>
      <c r="J5" s="11"/>
    </row>
    <row r="6" spans="1:10" x14ac:dyDescent="0.2">
      <c r="A6" s="1">
        <v>5</v>
      </c>
      <c r="B6" s="12">
        <v>7.5810185185185182E-3</v>
      </c>
      <c r="E6"/>
      <c r="F6" s="12"/>
      <c r="J6" s="11"/>
    </row>
    <row r="7" spans="1:10" x14ac:dyDescent="0.2">
      <c r="A7" s="1">
        <v>6</v>
      </c>
      <c r="B7" s="12">
        <v>7.6620370370370366E-3</v>
      </c>
      <c r="E7"/>
      <c r="F7" s="12"/>
      <c r="J7" s="11"/>
    </row>
    <row r="8" spans="1:10" x14ac:dyDescent="0.2">
      <c r="A8" s="1">
        <v>7</v>
      </c>
      <c r="B8" s="12">
        <v>7.6736111111111111E-3</v>
      </c>
      <c r="E8"/>
      <c r="F8" s="12"/>
      <c r="J8" s="11"/>
    </row>
    <row r="9" spans="1:10" x14ac:dyDescent="0.2">
      <c r="A9" s="1">
        <v>8</v>
      </c>
      <c r="B9" s="12">
        <v>7.7314814814814815E-3</v>
      </c>
      <c r="E9"/>
      <c r="F9" s="12"/>
      <c r="J9" s="11"/>
    </row>
    <row r="10" spans="1:10" x14ac:dyDescent="0.2">
      <c r="A10" s="1">
        <v>9</v>
      </c>
      <c r="B10" s="12">
        <v>7.789351851851852E-3</v>
      </c>
      <c r="E10"/>
      <c r="F10" s="12"/>
      <c r="J10" s="11"/>
    </row>
    <row r="11" spans="1:10" x14ac:dyDescent="0.2">
      <c r="A11" s="1">
        <v>10</v>
      </c>
      <c r="B11" s="12">
        <v>7.8125E-3</v>
      </c>
      <c r="E11"/>
      <c r="F11" s="12"/>
      <c r="J11" s="11"/>
    </row>
    <row r="12" spans="1:10" x14ac:dyDescent="0.2">
      <c r="A12" s="1">
        <v>11</v>
      </c>
      <c r="B12" s="12">
        <v>7.8935185185185185E-3</v>
      </c>
      <c r="E12"/>
      <c r="F12" s="12"/>
      <c r="J12" s="11"/>
    </row>
    <row r="13" spans="1:10" x14ac:dyDescent="0.2">
      <c r="A13" s="1">
        <v>12</v>
      </c>
      <c r="B13" s="12">
        <v>8.0208333333333329E-3</v>
      </c>
      <c r="E13"/>
      <c r="F13" s="12"/>
      <c r="J13" s="11"/>
    </row>
    <row r="14" spans="1:10" x14ac:dyDescent="0.2">
      <c r="A14" s="1">
        <v>13</v>
      </c>
      <c r="B14" s="12">
        <v>8.0208333333333329E-3</v>
      </c>
      <c r="E14"/>
      <c r="F14" s="12"/>
      <c r="J14" s="11"/>
    </row>
    <row r="15" spans="1:10" x14ac:dyDescent="0.2">
      <c r="A15" s="1">
        <v>14</v>
      </c>
      <c r="B15" s="12">
        <v>8.0439814814814818E-3</v>
      </c>
      <c r="E15"/>
      <c r="F15" s="12"/>
      <c r="J15" s="11"/>
    </row>
    <row r="16" spans="1:10" x14ac:dyDescent="0.2">
      <c r="A16" s="1">
        <v>15</v>
      </c>
      <c r="B16" s="12">
        <v>8.1249999999999985E-3</v>
      </c>
      <c r="E16"/>
      <c r="F16" s="12"/>
      <c r="J16" s="11"/>
    </row>
    <row r="17" spans="1:10" x14ac:dyDescent="0.2">
      <c r="A17" s="1">
        <v>16</v>
      </c>
      <c r="B17" s="12">
        <v>8.1597222222222227E-3</v>
      </c>
      <c r="E17"/>
      <c r="F17" s="12"/>
      <c r="J17" s="11"/>
    </row>
    <row r="18" spans="1:10" x14ac:dyDescent="0.2">
      <c r="A18" s="1">
        <v>17</v>
      </c>
      <c r="B18" s="12">
        <v>8.1828703703703699E-3</v>
      </c>
      <c r="E18"/>
      <c r="F18" s="12"/>
      <c r="J18" s="11"/>
    </row>
    <row r="19" spans="1:10" x14ac:dyDescent="0.2">
      <c r="A19" s="1">
        <v>18</v>
      </c>
      <c r="B19" s="12">
        <v>8.2870370370370372E-3</v>
      </c>
      <c r="E19"/>
      <c r="F19" s="12"/>
      <c r="J19" s="11"/>
    </row>
    <row r="20" spans="1:10" x14ac:dyDescent="0.2">
      <c r="A20" s="1">
        <v>19</v>
      </c>
      <c r="B20" s="12">
        <v>8.2986111111111108E-3</v>
      </c>
      <c r="E20"/>
      <c r="F20" s="12"/>
      <c r="J20" s="11"/>
    </row>
    <row r="21" spans="1:10" x14ac:dyDescent="0.2">
      <c r="A21" s="1">
        <v>20</v>
      </c>
      <c r="B21" s="12">
        <v>8.3101851851851861E-3</v>
      </c>
      <c r="E21"/>
      <c r="F21" s="12"/>
      <c r="J21" s="11"/>
    </row>
    <row r="22" spans="1:10" x14ac:dyDescent="0.2">
      <c r="A22" s="1">
        <v>21</v>
      </c>
      <c r="B22" s="12">
        <v>8.3333333333333332E-3</v>
      </c>
      <c r="E22"/>
      <c r="F22" s="12"/>
      <c r="J22" s="11"/>
    </row>
    <row r="23" spans="1:10" x14ac:dyDescent="0.2">
      <c r="A23" s="1">
        <v>22</v>
      </c>
      <c r="B23" s="12">
        <v>8.3564814814814804E-3</v>
      </c>
      <c r="E23"/>
      <c r="F23" s="12"/>
      <c r="J23" s="11"/>
    </row>
    <row r="24" spans="1:10" x14ac:dyDescent="0.2">
      <c r="A24" s="1">
        <v>23</v>
      </c>
      <c r="B24" s="12">
        <v>8.4143518518518517E-3</v>
      </c>
      <c r="E24"/>
      <c r="F24" s="12"/>
      <c r="J24" s="11"/>
    </row>
    <row r="25" spans="1:10" x14ac:dyDescent="0.2">
      <c r="A25" s="1">
        <v>24</v>
      </c>
      <c r="B25" s="12">
        <v>8.4259259259259253E-3</v>
      </c>
      <c r="E25"/>
      <c r="F25" s="12"/>
      <c r="J25" s="11"/>
    </row>
    <row r="26" spans="1:10" x14ac:dyDescent="0.2">
      <c r="A26" s="1">
        <v>25</v>
      </c>
      <c r="B26" s="12">
        <v>8.4375000000000006E-3</v>
      </c>
      <c r="E26"/>
      <c r="F26" s="12"/>
      <c r="J26" s="11"/>
    </row>
    <row r="27" spans="1:10" x14ac:dyDescent="0.2">
      <c r="A27" s="1">
        <v>26</v>
      </c>
      <c r="B27" s="12">
        <v>8.4837962962962966E-3</v>
      </c>
      <c r="E27"/>
      <c r="F27" s="12"/>
      <c r="J27" s="11"/>
    </row>
    <row r="28" spans="1:10" x14ac:dyDescent="0.2">
      <c r="A28" s="1">
        <v>27</v>
      </c>
      <c r="B28" s="12">
        <v>8.4837962962962966E-3</v>
      </c>
      <c r="E28"/>
      <c r="F28" s="12"/>
      <c r="J28" s="11"/>
    </row>
    <row r="29" spans="1:10" x14ac:dyDescent="0.2">
      <c r="A29" s="1">
        <v>28</v>
      </c>
      <c r="B29" s="12">
        <v>8.5069444444444437E-3</v>
      </c>
      <c r="E29"/>
      <c r="F29" s="12"/>
      <c r="J29" s="11"/>
    </row>
    <row r="30" spans="1:10" x14ac:dyDescent="0.2">
      <c r="A30" s="1">
        <v>29</v>
      </c>
      <c r="B30" s="12">
        <v>8.518518518518519E-3</v>
      </c>
      <c r="E30"/>
      <c r="F30" s="12"/>
      <c r="J30" s="11"/>
    </row>
    <row r="31" spans="1:10" x14ac:dyDescent="0.2">
      <c r="A31" s="1">
        <v>30</v>
      </c>
      <c r="B31" s="12">
        <v>8.5416666666666679E-3</v>
      </c>
      <c r="E31"/>
      <c r="F31" s="12"/>
      <c r="J31" s="11"/>
    </row>
    <row r="32" spans="1:10" x14ac:dyDescent="0.2">
      <c r="A32" s="1">
        <v>31</v>
      </c>
      <c r="B32" s="12">
        <v>8.5416666666666679E-3</v>
      </c>
      <c r="E32"/>
      <c r="F32" s="12"/>
      <c r="J32" s="11"/>
    </row>
    <row r="33" spans="1:10" x14ac:dyDescent="0.2">
      <c r="A33" s="1">
        <v>32</v>
      </c>
      <c r="B33" s="12">
        <v>8.5532407407407415E-3</v>
      </c>
      <c r="E33"/>
      <c r="F33" s="12"/>
      <c r="J33" s="11"/>
    </row>
    <row r="34" spans="1:10" x14ac:dyDescent="0.2">
      <c r="A34" s="1">
        <v>33</v>
      </c>
      <c r="B34" s="12">
        <v>8.5879629629629622E-3</v>
      </c>
      <c r="E34"/>
      <c r="F34" s="12"/>
      <c r="J34" s="11"/>
    </row>
    <row r="35" spans="1:10" x14ac:dyDescent="0.2">
      <c r="A35" s="1">
        <v>34</v>
      </c>
      <c r="B35" s="12">
        <v>8.611111111111111E-3</v>
      </c>
      <c r="E35"/>
      <c r="F35" s="12"/>
      <c r="J35" s="11"/>
    </row>
    <row r="36" spans="1:10" x14ac:dyDescent="0.2">
      <c r="A36" s="1">
        <v>35</v>
      </c>
      <c r="B36" s="12">
        <v>8.6342592592592599E-3</v>
      </c>
      <c r="E36"/>
      <c r="F36" s="12"/>
      <c r="J36" s="11"/>
    </row>
    <row r="37" spans="1:10" x14ac:dyDescent="0.2">
      <c r="A37" s="1">
        <v>36</v>
      </c>
      <c r="B37" s="12">
        <v>8.6458333333333335E-3</v>
      </c>
      <c r="E37"/>
      <c r="F37" s="12"/>
      <c r="J37" s="11"/>
    </row>
    <row r="38" spans="1:10" x14ac:dyDescent="0.2">
      <c r="A38" s="1">
        <v>37</v>
      </c>
      <c r="B38" s="12">
        <v>8.6574074074074071E-3</v>
      </c>
      <c r="E38"/>
      <c r="F38" s="12"/>
      <c r="J38" s="11"/>
    </row>
    <row r="39" spans="1:10" x14ac:dyDescent="0.2">
      <c r="A39" s="1">
        <v>38</v>
      </c>
      <c r="B39" s="12">
        <v>8.6689814814814806E-3</v>
      </c>
      <c r="E39"/>
      <c r="F39" s="12"/>
    </row>
    <row r="40" spans="1:10" x14ac:dyDescent="0.2">
      <c r="A40" s="1">
        <v>39</v>
      </c>
      <c r="B40" s="12">
        <v>8.7037037037037031E-3</v>
      </c>
      <c r="E40"/>
      <c r="F40" s="12"/>
    </row>
    <row r="41" spans="1:10" x14ac:dyDescent="0.2">
      <c r="A41" s="1">
        <v>40</v>
      </c>
      <c r="B41" s="12">
        <v>8.726851851851852E-3</v>
      </c>
      <c r="E41"/>
      <c r="F41" s="12"/>
    </row>
    <row r="42" spans="1:10" x14ac:dyDescent="0.2">
      <c r="A42" s="1">
        <v>41</v>
      </c>
      <c r="B42" s="12">
        <v>8.726851851851852E-3</v>
      </c>
      <c r="E42"/>
      <c r="F42" s="12"/>
    </row>
    <row r="43" spans="1:10" x14ac:dyDescent="0.2">
      <c r="A43" s="1">
        <v>42</v>
      </c>
      <c r="B43" s="12">
        <v>8.7384259259259255E-3</v>
      </c>
      <c r="E43"/>
      <c r="F43" s="12"/>
    </row>
    <row r="44" spans="1:10" x14ac:dyDescent="0.2">
      <c r="A44" s="1">
        <v>43</v>
      </c>
      <c r="B44" s="12">
        <v>8.8773148148148153E-3</v>
      </c>
      <c r="E44"/>
      <c r="F44" s="12"/>
    </row>
    <row r="45" spans="1:10" x14ac:dyDescent="0.2">
      <c r="A45" s="1">
        <v>44</v>
      </c>
      <c r="B45" s="12">
        <v>8.9004629629629625E-3</v>
      </c>
      <c r="E45"/>
      <c r="F45" s="12"/>
    </row>
    <row r="46" spans="1:10" x14ac:dyDescent="0.2">
      <c r="A46" s="1">
        <v>45</v>
      </c>
      <c r="B46" s="12">
        <v>8.9120370370370378E-3</v>
      </c>
      <c r="E46"/>
      <c r="F46" s="12"/>
    </row>
    <row r="47" spans="1:10" x14ac:dyDescent="0.2">
      <c r="A47" s="1">
        <v>46</v>
      </c>
      <c r="B47" s="12">
        <v>8.9236111111111113E-3</v>
      </c>
      <c r="E47"/>
      <c r="F47" s="12"/>
    </row>
    <row r="48" spans="1:10" x14ac:dyDescent="0.2">
      <c r="A48" s="1">
        <v>47</v>
      </c>
      <c r="B48" s="12">
        <v>8.9236111111111113E-3</v>
      </c>
      <c r="E48"/>
      <c r="F48" s="12"/>
    </row>
    <row r="49" spans="1:8" x14ac:dyDescent="0.2">
      <c r="A49" s="1">
        <v>48</v>
      </c>
      <c r="B49" s="12">
        <v>8.9467592592592585E-3</v>
      </c>
      <c r="E49"/>
      <c r="F49" s="12"/>
    </row>
    <row r="50" spans="1:8" x14ac:dyDescent="0.2">
      <c r="A50" s="1">
        <v>49</v>
      </c>
      <c r="B50" s="12">
        <v>8.9467592592592585E-3</v>
      </c>
      <c r="E50"/>
      <c r="F50" s="12"/>
    </row>
    <row r="51" spans="1:8" x14ac:dyDescent="0.2">
      <c r="A51" s="1">
        <v>50</v>
      </c>
      <c r="B51" s="12">
        <v>8.9814814814814809E-3</v>
      </c>
      <c r="E51"/>
      <c r="F51" s="12"/>
    </row>
    <row r="52" spans="1:8" x14ac:dyDescent="0.2">
      <c r="A52" s="1">
        <v>51</v>
      </c>
      <c r="B52" s="12">
        <v>9.1666666666666667E-3</v>
      </c>
      <c r="E52"/>
      <c r="F52" s="12"/>
    </row>
    <row r="53" spans="1:8" x14ac:dyDescent="0.2">
      <c r="A53" s="1">
        <v>52</v>
      </c>
      <c r="B53" s="12">
        <v>9.1898148148148139E-3</v>
      </c>
      <c r="E53"/>
      <c r="F53" s="12"/>
    </row>
    <row r="54" spans="1:8" x14ac:dyDescent="0.2">
      <c r="A54" s="1">
        <v>53</v>
      </c>
      <c r="B54" s="12">
        <v>9.2361111111111116E-3</v>
      </c>
      <c r="E54"/>
      <c r="F54" s="12"/>
    </row>
    <row r="55" spans="1:8" x14ac:dyDescent="0.2">
      <c r="A55" s="1">
        <v>54</v>
      </c>
      <c r="B55" s="12">
        <v>9.2939814814814812E-3</v>
      </c>
      <c r="E55"/>
      <c r="F55" s="12"/>
      <c r="H55" s="9"/>
    </row>
    <row r="56" spans="1:8" x14ac:dyDescent="0.2">
      <c r="A56" s="1">
        <v>55</v>
      </c>
      <c r="B56" s="12">
        <v>9.432870370370371E-3</v>
      </c>
      <c r="E56"/>
      <c r="F56" s="12"/>
      <c r="H56" s="9"/>
    </row>
    <row r="57" spans="1:8" x14ac:dyDescent="0.2">
      <c r="A57" s="1">
        <v>56</v>
      </c>
      <c r="B57" s="12"/>
      <c r="E57"/>
      <c r="F57" s="12"/>
      <c r="H57" s="9"/>
    </row>
    <row r="58" spans="1:8" x14ac:dyDescent="0.2">
      <c r="A58" s="1">
        <v>57</v>
      </c>
      <c r="B58" s="12"/>
      <c r="E58"/>
      <c r="F58" s="12"/>
      <c r="H58" s="9"/>
    </row>
    <row r="59" spans="1:8" x14ac:dyDescent="0.2">
      <c r="A59" s="1">
        <v>58</v>
      </c>
      <c r="B59" s="12"/>
      <c r="E59"/>
      <c r="F59" s="12"/>
      <c r="H59" s="9"/>
    </row>
    <row r="60" spans="1:8" x14ac:dyDescent="0.2">
      <c r="A60" s="1">
        <v>59</v>
      </c>
      <c r="B60" s="12"/>
      <c r="C60"/>
      <c r="D60" s="12"/>
      <c r="E60"/>
      <c r="F60" s="12"/>
      <c r="H60" s="9"/>
    </row>
    <row r="61" spans="1:8" x14ac:dyDescent="0.2">
      <c r="A61" s="1">
        <v>60</v>
      </c>
      <c r="B61" s="12"/>
      <c r="C61"/>
      <c r="D61" s="12"/>
      <c r="E61"/>
      <c r="F61" s="12"/>
      <c r="H61" s="9"/>
    </row>
    <row r="62" spans="1:8" x14ac:dyDescent="0.2">
      <c r="A62" s="1">
        <v>61</v>
      </c>
      <c r="B62" s="12"/>
      <c r="C62"/>
      <c r="D62" s="12"/>
      <c r="E62"/>
      <c r="F62" s="12"/>
      <c r="H62" s="9"/>
    </row>
    <row r="63" spans="1:8" x14ac:dyDescent="0.2">
      <c r="A63" s="1">
        <v>62</v>
      </c>
      <c r="B63" s="12"/>
      <c r="C63"/>
      <c r="D63" s="12"/>
      <c r="E63"/>
      <c r="F63" s="12"/>
      <c r="H63" s="9"/>
    </row>
    <row r="64" spans="1:8" x14ac:dyDescent="0.2">
      <c r="A64" s="1">
        <v>63</v>
      </c>
      <c r="B64" s="12"/>
      <c r="C64"/>
      <c r="D64" s="12"/>
      <c r="E64"/>
      <c r="F64" s="12"/>
      <c r="H64" s="9"/>
    </row>
    <row r="65" spans="1:8" x14ac:dyDescent="0.2">
      <c r="A65" s="1">
        <v>64</v>
      </c>
      <c r="B65" s="12"/>
      <c r="C65"/>
      <c r="D65" s="12"/>
      <c r="E65"/>
      <c r="F65" s="12"/>
      <c r="H65" s="9"/>
    </row>
    <row r="66" spans="1:8" x14ac:dyDescent="0.2">
      <c r="A66" s="1">
        <v>65</v>
      </c>
      <c r="B66" s="12"/>
      <c r="C66"/>
      <c r="D66" s="12"/>
      <c r="E66"/>
      <c r="F66" s="12"/>
      <c r="H66" s="9"/>
    </row>
    <row r="67" spans="1:8" x14ac:dyDescent="0.2">
      <c r="A67" s="1">
        <v>66</v>
      </c>
      <c r="B67" s="12"/>
      <c r="C67"/>
      <c r="D67" s="12"/>
      <c r="E67"/>
      <c r="F67" s="12"/>
      <c r="H67" s="9"/>
    </row>
    <row r="68" spans="1:8" x14ac:dyDescent="0.2">
      <c r="A68" s="1">
        <v>67</v>
      </c>
      <c r="C68"/>
      <c r="D68" s="12"/>
      <c r="E68"/>
      <c r="F68" s="12"/>
      <c r="H68" s="9"/>
    </row>
    <row r="69" spans="1:8" x14ac:dyDescent="0.2">
      <c r="A69" s="1">
        <v>68</v>
      </c>
      <c r="C69"/>
      <c r="D69" s="12"/>
      <c r="E69"/>
      <c r="F69" s="12"/>
      <c r="H69" s="9"/>
    </row>
    <row r="70" spans="1:8" x14ac:dyDescent="0.2">
      <c r="A70" s="1">
        <v>69</v>
      </c>
      <c r="C70"/>
      <c r="D70" s="12"/>
      <c r="E70"/>
      <c r="F70" s="12"/>
      <c r="H70" s="9"/>
    </row>
    <row r="71" spans="1:8" x14ac:dyDescent="0.2">
      <c r="A71" s="1">
        <v>70</v>
      </c>
      <c r="C71"/>
      <c r="D71" s="12"/>
      <c r="E71"/>
      <c r="F71" s="12"/>
      <c r="H71" s="9"/>
    </row>
    <row r="72" spans="1:8" x14ac:dyDescent="0.2">
      <c r="A72" s="1">
        <v>71</v>
      </c>
      <c r="C72"/>
      <c r="D72" s="12"/>
      <c r="E72"/>
      <c r="F72" s="12"/>
      <c r="H72" s="9"/>
    </row>
    <row r="73" spans="1:8" x14ac:dyDescent="0.2">
      <c r="A73" s="1">
        <v>72</v>
      </c>
      <c r="C73"/>
      <c r="D73" s="12"/>
      <c r="E73"/>
      <c r="F73" s="12"/>
      <c r="H73" s="9"/>
    </row>
    <row r="74" spans="1:8" x14ac:dyDescent="0.2">
      <c r="A74" s="1">
        <v>73</v>
      </c>
      <c r="C74"/>
      <c r="D74" s="12"/>
      <c r="E74"/>
      <c r="F74" s="12"/>
      <c r="H74" s="9"/>
    </row>
    <row r="75" spans="1:8" x14ac:dyDescent="0.2">
      <c r="A75" s="1">
        <v>74</v>
      </c>
      <c r="C75"/>
      <c r="D75" s="12"/>
      <c r="E75"/>
      <c r="F75" s="12"/>
      <c r="H75" s="9"/>
    </row>
    <row r="76" spans="1:8" x14ac:dyDescent="0.2">
      <c r="A76" s="1">
        <v>75</v>
      </c>
      <c r="C76"/>
      <c r="D76" s="12"/>
      <c r="E76"/>
      <c r="F76" s="12"/>
      <c r="H76" s="9"/>
    </row>
    <row r="77" spans="1:8" x14ac:dyDescent="0.2">
      <c r="A77" s="1">
        <v>76</v>
      </c>
      <c r="C77"/>
      <c r="D77" s="12"/>
      <c r="E77"/>
      <c r="F77" s="12"/>
      <c r="H77" s="9"/>
    </row>
    <row r="78" spans="1:8" x14ac:dyDescent="0.2">
      <c r="A78" s="1">
        <v>77</v>
      </c>
      <c r="C78"/>
      <c r="D78" s="12"/>
      <c r="E78"/>
      <c r="F78" s="12"/>
      <c r="H78" s="9"/>
    </row>
    <row r="79" spans="1:8" x14ac:dyDescent="0.2">
      <c r="A79" s="1">
        <v>78</v>
      </c>
      <c r="C79"/>
      <c r="D79" s="12"/>
      <c r="E79"/>
      <c r="F79" s="12"/>
      <c r="H79" s="9"/>
    </row>
    <row r="80" spans="1:8" x14ac:dyDescent="0.2">
      <c r="A80" s="1">
        <v>79</v>
      </c>
      <c r="C80"/>
      <c r="D80" s="12"/>
      <c r="E80"/>
      <c r="F80" s="12"/>
      <c r="H80" s="9"/>
    </row>
    <row r="81" spans="1:8" x14ac:dyDescent="0.2">
      <c r="A81"/>
      <c r="B81" s="12"/>
      <c r="C81"/>
      <c r="D81" s="12"/>
      <c r="E81"/>
      <c r="F81" s="12"/>
      <c r="H81" s="9"/>
    </row>
    <row r="82" spans="1:8" x14ac:dyDescent="0.2">
      <c r="A82"/>
      <c r="B82" s="12"/>
      <c r="C82"/>
      <c r="D82" s="12"/>
      <c r="E82"/>
      <c r="F82" s="12"/>
      <c r="H82" s="9"/>
    </row>
    <row r="83" spans="1:8" x14ac:dyDescent="0.2">
      <c r="A83"/>
      <c r="B83" s="12"/>
      <c r="C83"/>
      <c r="D83" s="12"/>
      <c r="E83"/>
      <c r="F83" s="12"/>
      <c r="H83" s="9"/>
    </row>
    <row r="84" spans="1:8" x14ac:dyDescent="0.2">
      <c r="A84"/>
      <c r="B84" s="12"/>
      <c r="C84"/>
      <c r="D84" s="12"/>
      <c r="E84"/>
      <c r="F84" s="12"/>
      <c r="H84" s="9"/>
    </row>
    <row r="85" spans="1:8" x14ac:dyDescent="0.2">
      <c r="A85"/>
      <c r="B85" s="12"/>
      <c r="C85"/>
      <c r="D85" s="12"/>
      <c r="E85"/>
      <c r="F85" s="12"/>
      <c r="H85" s="9"/>
    </row>
    <row r="86" spans="1:8" x14ac:dyDescent="0.2">
      <c r="A86"/>
      <c r="B86" s="12"/>
      <c r="C86"/>
      <c r="D86" s="12"/>
      <c r="E86"/>
      <c r="F86" s="12"/>
      <c r="H86" s="9"/>
    </row>
    <row r="87" spans="1:8" x14ac:dyDescent="0.2">
      <c r="A87"/>
      <c r="B87" s="12"/>
      <c r="C87"/>
      <c r="D87" s="12"/>
      <c r="E87"/>
      <c r="F87" s="12"/>
      <c r="H87" s="9"/>
    </row>
    <row r="88" spans="1:8" x14ac:dyDescent="0.2">
      <c r="A88"/>
      <c r="B88" s="12"/>
      <c r="C88"/>
      <c r="D88" s="12"/>
      <c r="E88"/>
      <c r="F88" s="12"/>
      <c r="H88" s="9"/>
    </row>
    <row r="89" spans="1:8" x14ac:dyDescent="0.2">
      <c r="A89"/>
      <c r="B89" s="12"/>
      <c r="C89"/>
      <c r="D89" s="12"/>
      <c r="E89"/>
      <c r="F89" s="12"/>
      <c r="H89" s="9"/>
    </row>
    <row r="90" spans="1:8" x14ac:dyDescent="0.2">
      <c r="A90"/>
      <c r="B90" s="12"/>
      <c r="C90"/>
      <c r="D90" s="12"/>
      <c r="E90"/>
      <c r="F90" s="12"/>
      <c r="H90" s="9"/>
    </row>
    <row r="91" spans="1:8" x14ac:dyDescent="0.2">
      <c r="A91"/>
      <c r="B91" s="12"/>
      <c r="C91"/>
      <c r="D91" s="12"/>
      <c r="E91"/>
      <c r="F91" s="12"/>
      <c r="H91" s="9"/>
    </row>
    <row r="92" spans="1:8" x14ac:dyDescent="0.2">
      <c r="A92"/>
      <c r="B92" s="12"/>
      <c r="C92"/>
      <c r="D92" s="12"/>
      <c r="E92"/>
      <c r="F92" s="12"/>
      <c r="H92" s="9"/>
    </row>
    <row r="93" spans="1:8" x14ac:dyDescent="0.2">
      <c r="A93"/>
      <c r="B93" s="12"/>
      <c r="C93"/>
      <c r="D93" s="12"/>
      <c r="E93"/>
      <c r="F93" s="12"/>
      <c r="H93" s="9"/>
    </row>
    <row r="94" spans="1:8" x14ac:dyDescent="0.2">
      <c r="A94"/>
      <c r="B94" s="12"/>
      <c r="C94"/>
      <c r="D94" s="12"/>
      <c r="E94"/>
      <c r="F94" s="12"/>
      <c r="H94" s="9"/>
    </row>
    <row r="95" spans="1:8" x14ac:dyDescent="0.2">
      <c r="A95"/>
      <c r="B95" s="12"/>
      <c r="C95"/>
      <c r="D95" s="12"/>
      <c r="E95"/>
      <c r="F95" s="12"/>
      <c r="H95" s="9"/>
    </row>
    <row r="96" spans="1:8" x14ac:dyDescent="0.2">
      <c r="A96"/>
      <c r="B96" s="12"/>
      <c r="C96"/>
      <c r="D96" s="12"/>
      <c r="E96"/>
      <c r="F96" s="12"/>
      <c r="H96" s="9"/>
    </row>
    <row r="97" spans="1:8" x14ac:dyDescent="0.2">
      <c r="A97"/>
      <c r="B97" s="12"/>
      <c r="C97"/>
      <c r="D97" s="12"/>
      <c r="E97"/>
      <c r="F97" s="12"/>
      <c r="H97" s="9"/>
    </row>
    <row r="98" spans="1:8" x14ac:dyDescent="0.2">
      <c r="A98"/>
      <c r="B98" s="12"/>
      <c r="C98"/>
      <c r="D98" s="12"/>
      <c r="E98"/>
      <c r="F98" s="12"/>
      <c r="H98" s="9"/>
    </row>
    <row r="99" spans="1:8" x14ac:dyDescent="0.2">
      <c r="A99"/>
      <c r="B99" s="12"/>
      <c r="C99"/>
      <c r="D99" s="12"/>
      <c r="E99"/>
      <c r="F99" s="12"/>
      <c r="H99" s="9"/>
    </row>
    <row r="100" spans="1:8" x14ac:dyDescent="0.2">
      <c r="A100"/>
      <c r="B100" s="12"/>
      <c r="C100"/>
      <c r="D100" s="12"/>
      <c r="E100"/>
      <c r="F100" s="12"/>
      <c r="H100" s="9"/>
    </row>
    <row r="101" spans="1:8" x14ac:dyDescent="0.2">
      <c r="A101"/>
      <c r="B101" s="12"/>
      <c r="C101"/>
      <c r="D101" s="12"/>
      <c r="E101"/>
      <c r="F101" s="12"/>
      <c r="H101" s="9"/>
    </row>
    <row r="102" spans="1:8" x14ac:dyDescent="0.2">
      <c r="A102"/>
      <c r="B102" s="12"/>
      <c r="C102"/>
      <c r="D102" s="12"/>
      <c r="E102"/>
      <c r="F102" s="12"/>
      <c r="H102" s="9"/>
    </row>
    <row r="103" spans="1:8" x14ac:dyDescent="0.2">
      <c r="A103"/>
      <c r="B103" s="12"/>
      <c r="C103"/>
      <c r="D103" s="12"/>
      <c r="E103"/>
      <c r="F103" s="12"/>
      <c r="H103" s="9"/>
    </row>
    <row r="104" spans="1:8" x14ac:dyDescent="0.2">
      <c r="A104"/>
      <c r="B104" s="12"/>
      <c r="C104"/>
      <c r="D104" s="12"/>
      <c r="E104"/>
      <c r="F104" s="12"/>
      <c r="H104" s="9"/>
    </row>
    <row r="105" spans="1:8" x14ac:dyDescent="0.2">
      <c r="A105"/>
      <c r="B105" s="12"/>
      <c r="C105"/>
      <c r="D105" s="12"/>
      <c r="E105"/>
      <c r="F105" s="12"/>
      <c r="H105" s="9"/>
    </row>
    <row r="106" spans="1:8" x14ac:dyDescent="0.2">
      <c r="A106"/>
      <c r="B106" s="12"/>
      <c r="C106"/>
      <c r="D106" s="12"/>
      <c r="E106"/>
      <c r="F106" s="12"/>
      <c r="H106" s="9"/>
    </row>
    <row r="107" spans="1:8" x14ac:dyDescent="0.2">
      <c r="A107"/>
      <c r="B107" s="12"/>
      <c r="C107"/>
      <c r="D107" s="12"/>
      <c r="E107"/>
      <c r="F107" s="12"/>
    </row>
    <row r="108" spans="1:8" x14ac:dyDescent="0.2">
      <c r="A108"/>
      <c r="B108" s="12"/>
      <c r="C108"/>
      <c r="D108" s="12"/>
      <c r="E108"/>
      <c r="F108" s="12"/>
      <c r="G108" s="9" t="s">
        <v>12</v>
      </c>
    </row>
    <row r="109" spans="1:8" x14ac:dyDescent="0.2">
      <c r="A109"/>
      <c r="B109" s="12"/>
      <c r="C109"/>
      <c r="D109" s="12"/>
      <c r="E109"/>
      <c r="F109" s="12"/>
    </row>
    <row r="110" spans="1:8" x14ac:dyDescent="0.2">
      <c r="A110"/>
      <c r="B110" s="12"/>
      <c r="C110"/>
      <c r="D110" s="12"/>
      <c r="E110"/>
      <c r="F110" s="12"/>
    </row>
    <row r="111" spans="1:8" x14ac:dyDescent="0.2">
      <c r="A111"/>
      <c r="B111" s="12"/>
      <c r="C111"/>
      <c r="D111" s="12"/>
      <c r="E111"/>
      <c r="F111" s="12"/>
    </row>
    <row r="112" spans="1:8" x14ac:dyDescent="0.2">
      <c r="A112"/>
      <c r="B112" s="12"/>
      <c r="C112"/>
      <c r="D112" s="12"/>
      <c r="E112"/>
      <c r="F112" s="12"/>
    </row>
    <row r="113" spans="1:6" x14ac:dyDescent="0.2">
      <c r="A113"/>
      <c r="B113" s="12"/>
      <c r="C113"/>
      <c r="D113" s="12"/>
      <c r="E113"/>
      <c r="F113" s="12"/>
    </row>
    <row r="114" spans="1:6" x14ac:dyDescent="0.2">
      <c r="A114"/>
      <c r="B114" s="12"/>
      <c r="C114"/>
      <c r="D114" s="12"/>
      <c r="E114"/>
      <c r="F114" s="12"/>
    </row>
    <row r="115" spans="1:6" x14ac:dyDescent="0.2">
      <c r="A115"/>
      <c r="B115" s="12"/>
      <c r="C115"/>
      <c r="D115" s="12"/>
      <c r="E115"/>
      <c r="F115" s="12"/>
    </row>
    <row r="116" spans="1:6" x14ac:dyDescent="0.2">
      <c r="A116"/>
      <c r="B116" s="12"/>
      <c r="C116"/>
      <c r="D116" s="12"/>
      <c r="E116"/>
      <c r="F116" s="12"/>
    </row>
    <row r="118" spans="1:6" x14ac:dyDescent="0.2">
      <c r="A118" s="9" t="s">
        <v>45</v>
      </c>
      <c r="B118" s="11">
        <v>2.4716666666666665E-2</v>
      </c>
      <c r="C118" s="9" t="s">
        <v>45</v>
      </c>
      <c r="D118" s="11">
        <v>1.0400347222222222E-2</v>
      </c>
      <c r="E118" s="9" t="s">
        <v>45</v>
      </c>
      <c r="F118" s="11">
        <v>1.6139004629629628E-2</v>
      </c>
    </row>
    <row r="120" spans="1:6" x14ac:dyDescent="0.2">
      <c r="A120" s="9" t="s">
        <v>46</v>
      </c>
      <c r="B120" s="11">
        <v>2.4731712962962962E-2</v>
      </c>
      <c r="E120" s="9" t="s">
        <v>46</v>
      </c>
      <c r="F120" s="11">
        <v>1.6424652777777778E-2</v>
      </c>
    </row>
    <row r="122" spans="1:6" x14ac:dyDescent="0.2">
      <c r="A122" s="9" t="s">
        <v>47</v>
      </c>
      <c r="B122" s="11">
        <v>2.5429976851851849E-2</v>
      </c>
    </row>
    <row r="124" spans="1:6" x14ac:dyDescent="0.2">
      <c r="A124" s="9" t="s">
        <v>48</v>
      </c>
      <c r="B124" s="11">
        <v>2.5437384259259257E-2</v>
      </c>
    </row>
    <row r="126" spans="1:6" x14ac:dyDescent="0.2">
      <c r="A126" s="9" t="s">
        <v>49</v>
      </c>
      <c r="B126" s="11">
        <v>2.5445138888888889E-2</v>
      </c>
    </row>
    <row r="128" spans="1:6" x14ac:dyDescent="0.2">
      <c r="A128" s="9" t="s">
        <v>50</v>
      </c>
      <c r="B128" s="11">
        <v>2.5504398148148148E-2</v>
      </c>
    </row>
    <row r="130" spans="1:2" x14ac:dyDescent="0.2">
      <c r="A130" s="9" t="s">
        <v>51</v>
      </c>
      <c r="B130" s="11">
        <v>2.5512615740740738E-2</v>
      </c>
    </row>
    <row r="132" spans="1:2" x14ac:dyDescent="0.2">
      <c r="A132" s="9" t="s">
        <v>52</v>
      </c>
      <c r="B132" s="11">
        <v>2.5792013888888892E-2</v>
      </c>
    </row>
    <row r="134" spans="1:2" x14ac:dyDescent="0.2">
      <c r="A134" s="9" t="s">
        <v>53</v>
      </c>
      <c r="B134" s="11">
        <v>2.6196874999999998E-2</v>
      </c>
    </row>
    <row r="136" spans="1:2" x14ac:dyDescent="0.2">
      <c r="A136" s="9" t="s">
        <v>54</v>
      </c>
      <c r="B136" s="11">
        <v>2.6205902777777776E-2</v>
      </c>
    </row>
    <row r="138" spans="1:2" x14ac:dyDescent="0.2">
      <c r="A138" s="9" t="s">
        <v>55</v>
      </c>
      <c r="B138" s="11">
        <v>2.665023148148148E-2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Instructions</vt:lpstr>
      <vt:lpstr>Handicaps</vt:lpstr>
      <vt:lpstr>Christmas Handicap</vt:lpstr>
      <vt:lpstr>Finish</vt:lpstr>
      <vt:lpstr>Stopwatch</vt:lpstr>
      <vt:lpstr>'Christmas Handicap'!Print_Area</vt:lpstr>
      <vt:lpstr>Stopwatch!Stopwatch_Download</vt:lpstr>
      <vt:lpstr>Stopwatch!Stopwatch_Download_11</vt:lpstr>
      <vt:lpstr>Stopwatch!Stopwatch_Download_12</vt:lpstr>
      <vt:lpstr>Stopwatch!Stopwatch_Download_13</vt:lpstr>
      <vt:lpstr>Stopwatch!Stopwatch_Download_14</vt:lpstr>
      <vt:lpstr>Stopwatch!Stopwatch_Download_15</vt:lpstr>
      <vt:lpstr>Stopwatch!Stopwatch_Download_16</vt:lpstr>
      <vt:lpstr>Stopwatch!Stopwatch_Download_6</vt:lpstr>
      <vt:lpstr>Stopwatch!Stopwatch_Download_7</vt:lpstr>
      <vt:lpstr>Stopwatch!Stopwatch_Download_8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Gebbie</dc:creator>
  <cp:lastModifiedBy>Ian Gebbie</cp:lastModifiedBy>
  <cp:lastPrinted>2023-12-18T12:40:45Z</cp:lastPrinted>
  <dcterms:created xsi:type="dcterms:W3CDTF">2010-05-10T20:15:06Z</dcterms:created>
  <dcterms:modified xsi:type="dcterms:W3CDTF">2023-12-18T19:53:23Z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699874480</vt:i4>
  </property>
  <property fmtid="{D5CDD505-2E9C-101B-9397-08002B2CF9AE}" pid="3" name="_EmailSubject">
    <vt:lpwstr>Valley Dash</vt:lpwstr>
  </property>
  <property fmtid="{D5CDD505-2E9C-101B-9397-08002B2CF9AE}" pid="4" name="_AuthorEmail">
    <vt:lpwstr>john.gebbie@btinternet.com</vt:lpwstr>
  </property>
  <property fmtid="{D5CDD505-2E9C-101B-9397-08002B2CF9AE}" pid="5" name="_AuthorEmailDisplayName">
    <vt:lpwstr>John Gebbie</vt:lpwstr>
  </property>
  <property fmtid="{D5CDD505-2E9C-101B-9397-08002B2CF9AE}" pid="6" name="_ReviewingToolsShownOnce">
    <vt:lpwstr/>
  </property>
</Properties>
</file>